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Z:\Рішення ВИКОНКОМ\"/>
    </mc:Choice>
  </mc:AlternateContent>
  <xr:revisionPtr revIDLastSave="0" documentId="13_ncr:1_{F13AF54C-0CC8-44DC-9321-F75CB6F25CE8}" xr6:coauthVersionLast="45" xr6:coauthVersionMax="45" xr10:uidLastSave="{00000000-0000-0000-0000-000000000000}"/>
  <bookViews>
    <workbookView xWindow="-120" yWindow="-120" windowWidth="29040" windowHeight="15840" tabRatio="555" xr2:uid="{00000000-000D-0000-FFFF-FFFF00000000}"/>
  </bookViews>
  <sheets>
    <sheet name="дод2" sheetId="25" r:id="rId1"/>
  </sheets>
  <definedNames>
    <definedName name="_xlnm._FilterDatabase" localSheetId="0" hidden="1">дод2!$C$7:$C$2117</definedName>
    <definedName name="_xlnm.Print_Titles" localSheetId="0">дод2!$7:$10</definedName>
    <definedName name="_xlnm.Print_Area" localSheetId="0">дод2!$A$1:$W$173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71" i="25" l="1"/>
  <c r="T171" i="25"/>
  <c r="R171" i="25"/>
  <c r="Q171" i="25"/>
  <c r="P171" i="25"/>
  <c r="K171" i="25"/>
  <c r="J171" i="25"/>
  <c r="U170" i="25"/>
  <c r="W170" i="25" s="1"/>
  <c r="T170" i="25"/>
  <c r="S170" i="25"/>
  <c r="R170" i="25"/>
  <c r="Q170" i="25"/>
  <c r="P170" i="25"/>
  <c r="K170" i="25"/>
  <c r="J170" i="25"/>
  <c r="U168" i="25"/>
  <c r="V168" i="25" s="1"/>
  <c r="T168" i="25"/>
  <c r="S168" i="25"/>
  <c r="R168" i="25"/>
  <c r="Q168" i="25"/>
  <c r="P168" i="25"/>
  <c r="K168" i="25"/>
  <c r="J168" i="25"/>
  <c r="U167" i="25"/>
  <c r="T167" i="25"/>
  <c r="W167" i="25" s="1"/>
  <c r="S167" i="25"/>
  <c r="R167" i="25"/>
  <c r="Q167" i="25"/>
  <c r="P167" i="25"/>
  <c r="K167" i="25"/>
  <c r="J167" i="25"/>
  <c r="U166" i="25"/>
  <c r="T166" i="25"/>
  <c r="S166" i="25"/>
  <c r="R166" i="25"/>
  <c r="Q166" i="25"/>
  <c r="Q165" i="25" s="1"/>
  <c r="P166" i="25"/>
  <c r="P165" i="25" s="1"/>
  <c r="K166" i="25"/>
  <c r="J166" i="25"/>
  <c r="O165" i="25"/>
  <c r="U165" i="25" s="1"/>
  <c r="N165" i="25"/>
  <c r="T165" i="25" s="1"/>
  <c r="M165" i="25"/>
  <c r="M161" i="25" s="1"/>
  <c r="L165" i="25"/>
  <c r="R165" i="25" s="1"/>
  <c r="K165" i="25"/>
  <c r="J165" i="25"/>
  <c r="V164" i="25"/>
  <c r="U164" i="25"/>
  <c r="T164" i="25"/>
  <c r="S164" i="25"/>
  <c r="R164" i="25"/>
  <c r="Q164" i="25"/>
  <c r="P164" i="25"/>
  <c r="K164" i="25"/>
  <c r="J164" i="25"/>
  <c r="U163" i="25"/>
  <c r="T163" i="25"/>
  <c r="S163" i="25"/>
  <c r="R163" i="25"/>
  <c r="Q163" i="25"/>
  <c r="P163" i="25"/>
  <c r="K163" i="25"/>
  <c r="J163" i="25"/>
  <c r="U162" i="25"/>
  <c r="V162" i="25" s="1"/>
  <c r="T162" i="25"/>
  <c r="S162" i="25"/>
  <c r="R162" i="25"/>
  <c r="Q162" i="25"/>
  <c r="P162" i="25"/>
  <c r="K162" i="25"/>
  <c r="J162" i="25"/>
  <c r="O161" i="25"/>
  <c r="H161" i="25"/>
  <c r="G161" i="25"/>
  <c r="F161" i="25"/>
  <c r="U160" i="25"/>
  <c r="T160" i="25"/>
  <c r="S160" i="25"/>
  <c r="R160" i="25"/>
  <c r="Q160" i="25"/>
  <c r="P160" i="25"/>
  <c r="J160" i="25"/>
  <c r="U159" i="25"/>
  <c r="V159" i="25" s="1"/>
  <c r="T159" i="25"/>
  <c r="S159" i="25"/>
  <c r="R159" i="25"/>
  <c r="Q159" i="25"/>
  <c r="P159" i="25"/>
  <c r="J159" i="25"/>
  <c r="U158" i="25"/>
  <c r="T158" i="25"/>
  <c r="S158" i="25"/>
  <c r="R158" i="25"/>
  <c r="Q158" i="25"/>
  <c r="P158" i="25"/>
  <c r="K158" i="25"/>
  <c r="J158" i="25"/>
  <c r="U157" i="25"/>
  <c r="T157" i="25"/>
  <c r="S157" i="25"/>
  <c r="R157" i="25"/>
  <c r="Q157" i="25"/>
  <c r="P157" i="25"/>
  <c r="K157" i="25"/>
  <c r="J157" i="25"/>
  <c r="U156" i="25"/>
  <c r="T156" i="25"/>
  <c r="S156" i="25"/>
  <c r="R156" i="25"/>
  <c r="Q156" i="25"/>
  <c r="P156" i="25"/>
  <c r="K156" i="25"/>
  <c r="J156" i="25"/>
  <c r="U155" i="25"/>
  <c r="T155" i="25"/>
  <c r="S155" i="25"/>
  <c r="R155" i="25"/>
  <c r="Q155" i="25"/>
  <c r="P155" i="25"/>
  <c r="K155" i="25"/>
  <c r="J155" i="25"/>
  <c r="U154" i="25"/>
  <c r="T154" i="25"/>
  <c r="S154" i="25"/>
  <c r="R154" i="25"/>
  <c r="Q154" i="25"/>
  <c r="P154" i="25"/>
  <c r="K154" i="25"/>
  <c r="J154" i="25"/>
  <c r="U153" i="25"/>
  <c r="T153" i="25"/>
  <c r="S153" i="25"/>
  <c r="R153" i="25"/>
  <c r="Q153" i="25"/>
  <c r="P153" i="25"/>
  <c r="K153" i="25"/>
  <c r="J153" i="25"/>
  <c r="O152" i="25"/>
  <c r="N152" i="25"/>
  <c r="M152" i="25"/>
  <c r="L152" i="25"/>
  <c r="H152" i="25"/>
  <c r="G152" i="25"/>
  <c r="F152" i="25"/>
  <c r="U151" i="25"/>
  <c r="T151" i="25"/>
  <c r="S151" i="25"/>
  <c r="R151" i="25"/>
  <c r="Q151" i="25"/>
  <c r="P151" i="25"/>
  <c r="K151" i="25"/>
  <c r="J151" i="25"/>
  <c r="U150" i="25"/>
  <c r="T150" i="25"/>
  <c r="S150" i="25"/>
  <c r="R150" i="25"/>
  <c r="Q150" i="25"/>
  <c r="P150" i="25"/>
  <c r="K150" i="25"/>
  <c r="J150" i="25"/>
  <c r="U149" i="25"/>
  <c r="T149" i="25"/>
  <c r="S149" i="25"/>
  <c r="R149" i="25"/>
  <c r="Q149" i="25"/>
  <c r="P149" i="25"/>
  <c r="K149" i="25"/>
  <c r="J149" i="25"/>
  <c r="U148" i="25"/>
  <c r="T148" i="25"/>
  <c r="S148" i="25"/>
  <c r="R148" i="25"/>
  <c r="Q148" i="25"/>
  <c r="P148" i="25"/>
  <c r="K148" i="25"/>
  <c r="J148" i="25"/>
  <c r="U147" i="25"/>
  <c r="T147" i="25"/>
  <c r="S147" i="25"/>
  <c r="R147" i="25"/>
  <c r="Q147" i="25"/>
  <c r="P147" i="25"/>
  <c r="K147" i="25"/>
  <c r="J147" i="25"/>
  <c r="U146" i="25"/>
  <c r="T146" i="25"/>
  <c r="S146" i="25"/>
  <c r="R146" i="25"/>
  <c r="Q146" i="25"/>
  <c r="P146" i="25"/>
  <c r="K146" i="25"/>
  <c r="J146" i="25"/>
  <c r="U145" i="25"/>
  <c r="T145" i="25"/>
  <c r="S145" i="25"/>
  <c r="R145" i="25"/>
  <c r="Q145" i="25"/>
  <c r="P145" i="25"/>
  <c r="K145" i="25"/>
  <c r="J145" i="25"/>
  <c r="U144" i="25"/>
  <c r="T144" i="25"/>
  <c r="S144" i="25"/>
  <c r="R144" i="25"/>
  <c r="Q144" i="25"/>
  <c r="P144" i="25"/>
  <c r="K144" i="25"/>
  <c r="J144" i="25"/>
  <c r="U143" i="25"/>
  <c r="T143" i="25"/>
  <c r="S143" i="25"/>
  <c r="R143" i="25"/>
  <c r="Q143" i="25"/>
  <c r="P143" i="25"/>
  <c r="K143" i="25"/>
  <c r="J143" i="25"/>
  <c r="U142" i="25"/>
  <c r="T142" i="25"/>
  <c r="S142" i="25"/>
  <c r="R142" i="25"/>
  <c r="Q142" i="25"/>
  <c r="P142" i="25"/>
  <c r="K142" i="25"/>
  <c r="J142" i="25"/>
  <c r="U141" i="25"/>
  <c r="T141" i="25"/>
  <c r="S141" i="25"/>
  <c r="R141" i="25"/>
  <c r="Q141" i="25"/>
  <c r="P141" i="25"/>
  <c r="K141" i="25"/>
  <c r="J141" i="25"/>
  <c r="O140" i="25"/>
  <c r="N140" i="25"/>
  <c r="M140" i="25"/>
  <c r="L140" i="25"/>
  <c r="H140" i="25"/>
  <c r="G140" i="25"/>
  <c r="F140" i="25"/>
  <c r="U139" i="25"/>
  <c r="T139" i="25"/>
  <c r="S139" i="25"/>
  <c r="R139" i="25"/>
  <c r="Q139" i="25"/>
  <c r="P139" i="25"/>
  <c r="K139" i="25"/>
  <c r="J139" i="25"/>
  <c r="U138" i="25"/>
  <c r="T138" i="25"/>
  <c r="S138" i="25"/>
  <c r="R138" i="25"/>
  <c r="Q138" i="25"/>
  <c r="P138" i="25"/>
  <c r="K138" i="25"/>
  <c r="J138" i="25"/>
  <c r="U137" i="25"/>
  <c r="T137" i="25"/>
  <c r="S137" i="25"/>
  <c r="R137" i="25"/>
  <c r="Q137" i="25"/>
  <c r="P137" i="25"/>
  <c r="K137" i="25"/>
  <c r="J137" i="25"/>
  <c r="U136" i="25"/>
  <c r="T136" i="25"/>
  <c r="S136" i="25"/>
  <c r="R136" i="25"/>
  <c r="Q136" i="25"/>
  <c r="P136" i="25"/>
  <c r="K136" i="25"/>
  <c r="J136" i="25"/>
  <c r="U135" i="25"/>
  <c r="T135" i="25"/>
  <c r="S135" i="25"/>
  <c r="R135" i="25"/>
  <c r="Q135" i="25"/>
  <c r="P135" i="25"/>
  <c r="K135" i="25"/>
  <c r="J135" i="25"/>
  <c r="U134" i="25"/>
  <c r="T134" i="25"/>
  <c r="S134" i="25"/>
  <c r="R134" i="25"/>
  <c r="Q134" i="25"/>
  <c r="P134" i="25"/>
  <c r="K134" i="25"/>
  <c r="J134" i="25"/>
  <c r="U133" i="25"/>
  <c r="T133" i="25"/>
  <c r="S133" i="25"/>
  <c r="R133" i="25"/>
  <c r="Q133" i="25"/>
  <c r="P133" i="25"/>
  <c r="K133" i="25"/>
  <c r="J133" i="25"/>
  <c r="U132" i="25"/>
  <c r="T132" i="25"/>
  <c r="S132" i="25"/>
  <c r="R132" i="25"/>
  <c r="Q132" i="25"/>
  <c r="P132" i="25"/>
  <c r="K132" i="25"/>
  <c r="J132" i="25"/>
  <c r="U131" i="25"/>
  <c r="T131" i="25"/>
  <c r="S131" i="25"/>
  <c r="R131" i="25"/>
  <c r="Q131" i="25"/>
  <c r="P131" i="25"/>
  <c r="K131" i="25"/>
  <c r="J131" i="25"/>
  <c r="U130" i="25"/>
  <c r="T130" i="25"/>
  <c r="S130" i="25"/>
  <c r="R130" i="25"/>
  <c r="Q130" i="25"/>
  <c r="P130" i="25"/>
  <c r="K130" i="25"/>
  <c r="J130" i="25"/>
  <c r="U129" i="25"/>
  <c r="T129" i="25"/>
  <c r="S129" i="25"/>
  <c r="R129" i="25"/>
  <c r="Q129" i="25"/>
  <c r="P129" i="25"/>
  <c r="K129" i="25"/>
  <c r="J129" i="25"/>
  <c r="U128" i="25"/>
  <c r="T128" i="25"/>
  <c r="S128" i="25"/>
  <c r="R128" i="25"/>
  <c r="Q128" i="25"/>
  <c r="P128" i="25"/>
  <c r="K128" i="25"/>
  <c r="J128" i="25"/>
  <c r="U127" i="25"/>
  <c r="T127" i="25"/>
  <c r="S127" i="25"/>
  <c r="R127" i="25"/>
  <c r="Q127" i="25"/>
  <c r="P127" i="25"/>
  <c r="K127" i="25"/>
  <c r="J127" i="25"/>
  <c r="U126" i="25"/>
  <c r="T126" i="25"/>
  <c r="S126" i="25"/>
  <c r="R126" i="25"/>
  <c r="Q126" i="25"/>
  <c r="P126" i="25"/>
  <c r="K126" i="25"/>
  <c r="J126" i="25"/>
  <c r="U125" i="25"/>
  <c r="T125" i="25"/>
  <c r="S125" i="25"/>
  <c r="R125" i="25"/>
  <c r="Q125" i="25"/>
  <c r="P125" i="25"/>
  <c r="K125" i="25"/>
  <c r="J125" i="25"/>
  <c r="U124" i="25"/>
  <c r="T124" i="25"/>
  <c r="S124" i="25"/>
  <c r="R124" i="25"/>
  <c r="Q124" i="25"/>
  <c r="P124" i="25"/>
  <c r="K124" i="25"/>
  <c r="J124" i="25"/>
  <c r="U123" i="25"/>
  <c r="T123" i="25"/>
  <c r="S123" i="25"/>
  <c r="R123" i="25"/>
  <c r="Q123" i="25"/>
  <c r="P123" i="25"/>
  <c r="K123" i="25"/>
  <c r="J123" i="25"/>
  <c r="U122" i="25"/>
  <c r="T122" i="25"/>
  <c r="S122" i="25"/>
  <c r="R122" i="25"/>
  <c r="Q122" i="25"/>
  <c r="P122" i="25"/>
  <c r="K122" i="25"/>
  <c r="J122" i="25"/>
  <c r="U121" i="25"/>
  <c r="T121" i="25"/>
  <c r="S121" i="25"/>
  <c r="R121" i="25"/>
  <c r="Q121" i="25"/>
  <c r="P121" i="25"/>
  <c r="K121" i="25"/>
  <c r="J121" i="25"/>
  <c r="U120" i="25"/>
  <c r="T120" i="25"/>
  <c r="S120" i="25"/>
  <c r="R120" i="25"/>
  <c r="Q120" i="25"/>
  <c r="P120" i="25"/>
  <c r="K120" i="25"/>
  <c r="J120" i="25"/>
  <c r="U119" i="25"/>
  <c r="T119" i="25"/>
  <c r="S119" i="25"/>
  <c r="R119" i="25"/>
  <c r="Q119" i="25"/>
  <c r="P119" i="25"/>
  <c r="K119" i="25"/>
  <c r="J119" i="25"/>
  <c r="U118" i="25"/>
  <c r="T118" i="25"/>
  <c r="S118" i="25"/>
  <c r="R118" i="25"/>
  <c r="Q118" i="25"/>
  <c r="P118" i="25"/>
  <c r="K118" i="25"/>
  <c r="J118" i="25"/>
  <c r="U117" i="25"/>
  <c r="T117" i="25"/>
  <c r="S117" i="25"/>
  <c r="R117" i="25"/>
  <c r="Q117" i="25"/>
  <c r="P117" i="25"/>
  <c r="K117" i="25"/>
  <c r="J117" i="25"/>
  <c r="U116" i="25"/>
  <c r="T116" i="25"/>
  <c r="S116" i="25"/>
  <c r="R116" i="25"/>
  <c r="Q116" i="25"/>
  <c r="P116" i="25"/>
  <c r="K116" i="25"/>
  <c r="J116" i="25"/>
  <c r="U115" i="25"/>
  <c r="T115" i="25"/>
  <c r="S115" i="25"/>
  <c r="R115" i="25"/>
  <c r="Q115" i="25"/>
  <c r="P115" i="25"/>
  <c r="K115" i="25"/>
  <c r="J115" i="25"/>
  <c r="U114" i="25"/>
  <c r="T114" i="25"/>
  <c r="S114" i="25"/>
  <c r="R114" i="25"/>
  <c r="Q114" i="25"/>
  <c r="P114" i="25"/>
  <c r="K114" i="25"/>
  <c r="J114" i="25"/>
  <c r="U113" i="25"/>
  <c r="T113" i="25"/>
  <c r="S113" i="25"/>
  <c r="R113" i="25"/>
  <c r="Q113" i="25"/>
  <c r="P113" i="25"/>
  <c r="K113" i="25"/>
  <c r="J113" i="25"/>
  <c r="U112" i="25"/>
  <c r="T112" i="25"/>
  <c r="S112" i="25"/>
  <c r="R112" i="25"/>
  <c r="Q112" i="25"/>
  <c r="P112" i="25"/>
  <c r="K112" i="25"/>
  <c r="J112" i="25"/>
  <c r="U111" i="25"/>
  <c r="T111" i="25"/>
  <c r="S111" i="25"/>
  <c r="R111" i="25"/>
  <c r="Q111" i="25"/>
  <c r="P111" i="25"/>
  <c r="K111" i="25"/>
  <c r="J111" i="25"/>
  <c r="U110" i="25"/>
  <c r="T110" i="25"/>
  <c r="S110" i="25"/>
  <c r="R110" i="25"/>
  <c r="Q110" i="25"/>
  <c r="P110" i="25"/>
  <c r="K110" i="25"/>
  <c r="J110" i="25"/>
  <c r="U109" i="25"/>
  <c r="T109" i="25"/>
  <c r="S109" i="25"/>
  <c r="R109" i="25"/>
  <c r="Q109" i="25"/>
  <c r="P109" i="25"/>
  <c r="K109" i="25"/>
  <c r="J109" i="25"/>
  <c r="U108" i="25"/>
  <c r="T108" i="25"/>
  <c r="S108" i="25"/>
  <c r="R108" i="25"/>
  <c r="Q108" i="25"/>
  <c r="P108" i="25"/>
  <c r="K108" i="25"/>
  <c r="J108" i="25"/>
  <c r="U107" i="25"/>
  <c r="T107" i="25"/>
  <c r="S107" i="25"/>
  <c r="R107" i="25"/>
  <c r="Q107" i="25"/>
  <c r="P107" i="25"/>
  <c r="K107" i="25"/>
  <c r="J107" i="25"/>
  <c r="U106" i="25"/>
  <c r="T106" i="25"/>
  <c r="S106" i="25"/>
  <c r="R106" i="25"/>
  <c r="Q106" i="25"/>
  <c r="P106" i="25"/>
  <c r="K106" i="25"/>
  <c r="J106" i="25"/>
  <c r="U105" i="25"/>
  <c r="T105" i="25"/>
  <c r="S105" i="25"/>
  <c r="R105" i="25"/>
  <c r="Q105" i="25"/>
  <c r="P105" i="25"/>
  <c r="K105" i="25"/>
  <c r="J105" i="25"/>
  <c r="O104" i="25"/>
  <c r="N104" i="25"/>
  <c r="M104" i="25"/>
  <c r="L104" i="25"/>
  <c r="H104" i="25"/>
  <c r="G104" i="25"/>
  <c r="F104" i="25"/>
  <c r="R104" i="25" s="1"/>
  <c r="U103" i="25"/>
  <c r="T103" i="25"/>
  <c r="S103" i="25"/>
  <c r="R103" i="25"/>
  <c r="Q103" i="25"/>
  <c r="P103" i="25"/>
  <c r="K103" i="25"/>
  <c r="J103" i="25"/>
  <c r="U102" i="25"/>
  <c r="T102" i="25"/>
  <c r="S102" i="25"/>
  <c r="R102" i="25"/>
  <c r="Q102" i="25"/>
  <c r="P102" i="25"/>
  <c r="K102" i="25"/>
  <c r="J102" i="25"/>
  <c r="U101" i="25"/>
  <c r="T101" i="25"/>
  <c r="S101" i="25"/>
  <c r="R101" i="25"/>
  <c r="Q101" i="25"/>
  <c r="P101" i="25"/>
  <c r="K101" i="25"/>
  <c r="J101" i="25"/>
  <c r="U100" i="25"/>
  <c r="T100" i="25"/>
  <c r="S100" i="25"/>
  <c r="R100" i="25"/>
  <c r="Q100" i="25"/>
  <c r="P100" i="25"/>
  <c r="K100" i="25"/>
  <c r="J100" i="25"/>
  <c r="U99" i="25"/>
  <c r="T99" i="25"/>
  <c r="S99" i="25"/>
  <c r="R99" i="25"/>
  <c r="Q99" i="25"/>
  <c r="P99" i="25"/>
  <c r="K99" i="25"/>
  <c r="J99" i="25"/>
  <c r="U98" i="25"/>
  <c r="T98" i="25"/>
  <c r="S98" i="25"/>
  <c r="R98" i="25"/>
  <c r="Q98" i="25"/>
  <c r="P98" i="25"/>
  <c r="K98" i="25"/>
  <c r="J98" i="25"/>
  <c r="U97" i="25"/>
  <c r="T97" i="25"/>
  <c r="S97" i="25"/>
  <c r="R97" i="25"/>
  <c r="Q97" i="25"/>
  <c r="P97" i="25"/>
  <c r="K97" i="25"/>
  <c r="J97" i="25"/>
  <c r="U96" i="25"/>
  <c r="T96" i="25"/>
  <c r="S96" i="25"/>
  <c r="R96" i="25"/>
  <c r="Q96" i="25"/>
  <c r="P96" i="25"/>
  <c r="K96" i="25"/>
  <c r="J96" i="25"/>
  <c r="U95" i="25"/>
  <c r="T95" i="25"/>
  <c r="S95" i="25"/>
  <c r="R95" i="25"/>
  <c r="Q95" i="25"/>
  <c r="P95" i="25"/>
  <c r="K95" i="25"/>
  <c r="J95" i="25"/>
  <c r="U94" i="25"/>
  <c r="T94" i="25"/>
  <c r="S94" i="25"/>
  <c r="R94" i="25"/>
  <c r="Q94" i="25"/>
  <c r="P94" i="25"/>
  <c r="K94" i="25"/>
  <c r="J94" i="25"/>
  <c r="U93" i="25"/>
  <c r="T93" i="25"/>
  <c r="S93" i="25"/>
  <c r="R93" i="25"/>
  <c r="Q93" i="25"/>
  <c r="P93" i="25"/>
  <c r="K93" i="25"/>
  <c r="J93" i="25"/>
  <c r="O92" i="25"/>
  <c r="N92" i="25"/>
  <c r="M92" i="25"/>
  <c r="L92" i="25"/>
  <c r="H92" i="25"/>
  <c r="G92" i="25"/>
  <c r="F92" i="25"/>
  <c r="U91" i="25"/>
  <c r="T91" i="25"/>
  <c r="S91" i="25"/>
  <c r="R91" i="25"/>
  <c r="Q91" i="25"/>
  <c r="P91" i="25"/>
  <c r="K91" i="25"/>
  <c r="J91" i="25"/>
  <c r="U90" i="25"/>
  <c r="T90" i="25"/>
  <c r="S90" i="25"/>
  <c r="R90" i="25"/>
  <c r="Q90" i="25"/>
  <c r="P90" i="25"/>
  <c r="K90" i="25"/>
  <c r="J90" i="25"/>
  <c r="U89" i="25"/>
  <c r="T89" i="25"/>
  <c r="S89" i="25"/>
  <c r="R89" i="25"/>
  <c r="Q89" i="25"/>
  <c r="P89" i="25"/>
  <c r="K89" i="25"/>
  <c r="J89" i="25"/>
  <c r="U88" i="25"/>
  <c r="T88" i="25"/>
  <c r="S88" i="25"/>
  <c r="R88" i="25"/>
  <c r="Q88" i="25"/>
  <c r="P88" i="25"/>
  <c r="K88" i="25"/>
  <c r="J88" i="25"/>
  <c r="U87" i="25"/>
  <c r="T87" i="25"/>
  <c r="S87" i="25"/>
  <c r="R87" i="25"/>
  <c r="Q87" i="25"/>
  <c r="P87" i="25"/>
  <c r="K87" i="25"/>
  <c r="J87" i="25"/>
  <c r="U86" i="25"/>
  <c r="T86" i="25"/>
  <c r="S86" i="25"/>
  <c r="R86" i="25"/>
  <c r="Q86" i="25"/>
  <c r="P86" i="25"/>
  <c r="K86" i="25"/>
  <c r="J86" i="25"/>
  <c r="U85" i="25"/>
  <c r="T85" i="25"/>
  <c r="S85" i="25"/>
  <c r="R85" i="25"/>
  <c r="Q85" i="25"/>
  <c r="P85" i="25"/>
  <c r="K85" i="25"/>
  <c r="J85" i="25"/>
  <c r="U84" i="25"/>
  <c r="T84" i="25"/>
  <c r="T83" i="25" s="1"/>
  <c r="S84" i="25"/>
  <c r="R84" i="25"/>
  <c r="Q84" i="25"/>
  <c r="P84" i="25"/>
  <c r="K84" i="25"/>
  <c r="J84" i="25"/>
  <c r="O83" i="25"/>
  <c r="N83" i="25"/>
  <c r="M83" i="25"/>
  <c r="L83" i="25"/>
  <c r="H83" i="25"/>
  <c r="G83" i="25"/>
  <c r="F83" i="25"/>
  <c r="U82" i="25"/>
  <c r="T82" i="25"/>
  <c r="S82" i="25"/>
  <c r="R82" i="25"/>
  <c r="Q82" i="25"/>
  <c r="P82" i="25"/>
  <c r="K82" i="25"/>
  <c r="J82" i="25"/>
  <c r="U81" i="25"/>
  <c r="T81" i="25"/>
  <c r="S81" i="25"/>
  <c r="R81" i="25"/>
  <c r="Q81" i="25"/>
  <c r="P81" i="25"/>
  <c r="K81" i="25"/>
  <c r="J81" i="25"/>
  <c r="U80" i="25"/>
  <c r="T80" i="25"/>
  <c r="S80" i="25"/>
  <c r="R80" i="25"/>
  <c r="Q80" i="25"/>
  <c r="P80" i="25"/>
  <c r="K80" i="25"/>
  <c r="J80" i="25"/>
  <c r="U79" i="25"/>
  <c r="T79" i="25"/>
  <c r="T78" i="25" s="1"/>
  <c r="S79" i="25"/>
  <c r="R79" i="25"/>
  <c r="Q79" i="25"/>
  <c r="P79" i="25"/>
  <c r="K79" i="25"/>
  <c r="J79" i="25"/>
  <c r="O78" i="25"/>
  <c r="N78" i="25"/>
  <c r="M78" i="25"/>
  <c r="L78" i="25"/>
  <c r="H78" i="25"/>
  <c r="G78" i="25"/>
  <c r="F78" i="25"/>
  <c r="U77" i="25"/>
  <c r="T77" i="25"/>
  <c r="S77" i="25"/>
  <c r="R77" i="25"/>
  <c r="Q77" i="25"/>
  <c r="P77" i="25"/>
  <c r="K77" i="25"/>
  <c r="J77" i="25"/>
  <c r="U76" i="25"/>
  <c r="T76" i="25"/>
  <c r="S76" i="25"/>
  <c r="R76" i="25"/>
  <c r="Q76" i="25"/>
  <c r="P76" i="25"/>
  <c r="K76" i="25"/>
  <c r="J76" i="25"/>
  <c r="U75" i="25"/>
  <c r="T75" i="25"/>
  <c r="S75" i="25"/>
  <c r="R75" i="25"/>
  <c r="Q75" i="25"/>
  <c r="P75" i="25"/>
  <c r="K75" i="25"/>
  <c r="J75" i="25"/>
  <c r="U74" i="25"/>
  <c r="T74" i="25"/>
  <c r="S74" i="25"/>
  <c r="R74" i="25"/>
  <c r="Q74" i="25"/>
  <c r="P74" i="25"/>
  <c r="K74" i="25"/>
  <c r="J74" i="25"/>
  <c r="U73" i="25"/>
  <c r="T73" i="25"/>
  <c r="S73" i="25"/>
  <c r="R73" i="25"/>
  <c r="Q73" i="25"/>
  <c r="P73" i="25"/>
  <c r="K73" i="25"/>
  <c r="J73" i="25"/>
  <c r="U72" i="25"/>
  <c r="T72" i="25"/>
  <c r="S72" i="25"/>
  <c r="R72" i="25"/>
  <c r="Q72" i="25"/>
  <c r="P72" i="25"/>
  <c r="K72" i="25"/>
  <c r="J72" i="25"/>
  <c r="U71" i="25"/>
  <c r="T71" i="25"/>
  <c r="S71" i="25"/>
  <c r="R71" i="25"/>
  <c r="Q71" i="25"/>
  <c r="P71" i="25"/>
  <c r="K71" i="25"/>
  <c r="J71" i="25"/>
  <c r="U70" i="25"/>
  <c r="T70" i="25"/>
  <c r="S70" i="25"/>
  <c r="R70" i="25"/>
  <c r="Q70" i="25"/>
  <c r="P70" i="25"/>
  <c r="K70" i="25"/>
  <c r="J70" i="25"/>
  <c r="U69" i="25"/>
  <c r="T69" i="25"/>
  <c r="S69" i="25"/>
  <c r="R69" i="25"/>
  <c r="Q69" i="25"/>
  <c r="P69" i="25"/>
  <c r="K69" i="25"/>
  <c r="J69" i="25"/>
  <c r="U68" i="25"/>
  <c r="T68" i="25"/>
  <c r="S68" i="25"/>
  <c r="R68" i="25"/>
  <c r="Q68" i="25"/>
  <c r="P68" i="25"/>
  <c r="K68" i="25"/>
  <c r="J68" i="25"/>
  <c r="U67" i="25"/>
  <c r="T67" i="25"/>
  <c r="S67" i="25"/>
  <c r="R67" i="25"/>
  <c r="Q67" i="25"/>
  <c r="P67" i="25"/>
  <c r="K67" i="25"/>
  <c r="J67" i="25"/>
  <c r="U66" i="25"/>
  <c r="T66" i="25"/>
  <c r="S66" i="25"/>
  <c r="R66" i="25"/>
  <c r="Q66" i="25"/>
  <c r="P66" i="25"/>
  <c r="K66" i="25"/>
  <c r="J66" i="25"/>
  <c r="U65" i="25"/>
  <c r="T65" i="25"/>
  <c r="S65" i="25"/>
  <c r="R65" i="25"/>
  <c r="Q65" i="25"/>
  <c r="P65" i="25"/>
  <c r="K65" i="25"/>
  <c r="J65" i="25"/>
  <c r="U64" i="25"/>
  <c r="T64" i="25"/>
  <c r="S64" i="25"/>
  <c r="R64" i="25"/>
  <c r="Q64" i="25"/>
  <c r="P64" i="25"/>
  <c r="K64" i="25"/>
  <c r="J64" i="25"/>
  <c r="U63" i="25"/>
  <c r="T63" i="25"/>
  <c r="S63" i="25"/>
  <c r="R63" i="25"/>
  <c r="Q63" i="25"/>
  <c r="P63" i="25"/>
  <c r="K63" i="25"/>
  <c r="J63" i="25"/>
  <c r="U62" i="25"/>
  <c r="T62" i="25"/>
  <c r="S62" i="25"/>
  <c r="R62" i="25"/>
  <c r="Q62" i="25"/>
  <c r="K62" i="25"/>
  <c r="J62" i="25"/>
  <c r="U61" i="25"/>
  <c r="T61" i="25"/>
  <c r="S61" i="25"/>
  <c r="R61" i="25"/>
  <c r="Q61" i="25"/>
  <c r="P61" i="25"/>
  <c r="K61" i="25"/>
  <c r="J61" i="25"/>
  <c r="U60" i="25"/>
  <c r="T60" i="25"/>
  <c r="S60" i="25"/>
  <c r="R60" i="25"/>
  <c r="Q60" i="25"/>
  <c r="P60" i="25"/>
  <c r="K60" i="25"/>
  <c r="J60" i="25"/>
  <c r="U59" i="25"/>
  <c r="T59" i="25"/>
  <c r="S59" i="25"/>
  <c r="R59" i="25"/>
  <c r="Q59" i="25"/>
  <c r="P59" i="25"/>
  <c r="K59" i="25"/>
  <c r="J59" i="25"/>
  <c r="O58" i="25"/>
  <c r="N58" i="25"/>
  <c r="M58" i="25"/>
  <c r="L58" i="25"/>
  <c r="H58" i="25"/>
  <c r="U58" i="25" s="1"/>
  <c r="G58" i="25"/>
  <c r="F58" i="25"/>
  <c r="U57" i="25"/>
  <c r="T57" i="25"/>
  <c r="S57" i="25"/>
  <c r="R57" i="25"/>
  <c r="Q57" i="25"/>
  <c r="P57" i="25"/>
  <c r="K57" i="25"/>
  <c r="J57" i="25"/>
  <c r="U56" i="25"/>
  <c r="T56" i="25"/>
  <c r="S56" i="25"/>
  <c r="R56" i="25"/>
  <c r="Q56" i="25"/>
  <c r="P56" i="25"/>
  <c r="K56" i="25"/>
  <c r="J56" i="25"/>
  <c r="U55" i="25"/>
  <c r="T55" i="25"/>
  <c r="S55" i="25"/>
  <c r="R55" i="25"/>
  <c r="Q55" i="25"/>
  <c r="P55" i="25"/>
  <c r="K55" i="25"/>
  <c r="J55" i="25"/>
  <c r="U54" i="25"/>
  <c r="T54" i="25"/>
  <c r="S54" i="25"/>
  <c r="R54" i="25"/>
  <c r="Q54" i="25"/>
  <c r="P54" i="25"/>
  <c r="K54" i="25"/>
  <c r="J54" i="25"/>
  <c r="U53" i="25"/>
  <c r="T53" i="25"/>
  <c r="S53" i="25"/>
  <c r="R53" i="25"/>
  <c r="Q53" i="25"/>
  <c r="P53" i="25"/>
  <c r="K53" i="25"/>
  <c r="J53" i="25"/>
  <c r="U52" i="25"/>
  <c r="T52" i="25"/>
  <c r="S52" i="25"/>
  <c r="R52" i="25"/>
  <c r="Q52" i="25"/>
  <c r="P52" i="25"/>
  <c r="K52" i="25"/>
  <c r="J52" i="25"/>
  <c r="U51" i="25"/>
  <c r="T51" i="25"/>
  <c r="S51" i="25"/>
  <c r="R51" i="25"/>
  <c r="Q51" i="25"/>
  <c r="P51" i="25"/>
  <c r="K51" i="25"/>
  <c r="J51" i="25"/>
  <c r="U50" i="25"/>
  <c r="W50" i="25" s="1"/>
  <c r="T50" i="25"/>
  <c r="S50" i="25"/>
  <c r="R50" i="25"/>
  <c r="Q50" i="25"/>
  <c r="P50" i="25"/>
  <c r="K50" i="25"/>
  <c r="J50" i="25"/>
  <c r="U49" i="25"/>
  <c r="V49" i="25" s="1"/>
  <c r="T49" i="25"/>
  <c r="S49" i="25"/>
  <c r="R49" i="25"/>
  <c r="Q49" i="25"/>
  <c r="P49" i="25"/>
  <c r="K49" i="25"/>
  <c r="J49" i="25"/>
  <c r="U48" i="25"/>
  <c r="T48" i="25"/>
  <c r="S48" i="25"/>
  <c r="R48" i="25"/>
  <c r="Q48" i="25"/>
  <c r="P48" i="25"/>
  <c r="K48" i="25"/>
  <c r="J48" i="25"/>
  <c r="U47" i="25"/>
  <c r="V47" i="25" s="1"/>
  <c r="T47" i="25"/>
  <c r="S47" i="25"/>
  <c r="R47" i="25"/>
  <c r="Q47" i="25"/>
  <c r="P47" i="25"/>
  <c r="K47" i="25"/>
  <c r="J47" i="25"/>
  <c r="U46" i="25"/>
  <c r="T46" i="25"/>
  <c r="S46" i="25"/>
  <c r="R46" i="25"/>
  <c r="Q46" i="25"/>
  <c r="P46" i="25"/>
  <c r="K46" i="25"/>
  <c r="J46" i="25"/>
  <c r="O45" i="25"/>
  <c r="N45" i="25"/>
  <c r="M45" i="25"/>
  <c r="L45" i="25"/>
  <c r="H45" i="25"/>
  <c r="G45" i="25"/>
  <c r="F45" i="25"/>
  <c r="U44" i="25"/>
  <c r="T44" i="25"/>
  <c r="S44" i="25"/>
  <c r="R44" i="25"/>
  <c r="Q44" i="25"/>
  <c r="P44" i="25"/>
  <c r="K44" i="25"/>
  <c r="J44" i="25"/>
  <c r="U43" i="25"/>
  <c r="T43" i="25"/>
  <c r="S43" i="25"/>
  <c r="R43" i="25"/>
  <c r="Q43" i="25"/>
  <c r="P43" i="25"/>
  <c r="K43" i="25"/>
  <c r="J43" i="25"/>
  <c r="U42" i="25"/>
  <c r="T42" i="25"/>
  <c r="S42" i="25"/>
  <c r="R42" i="25"/>
  <c r="Q42" i="25"/>
  <c r="P42" i="25"/>
  <c r="K42" i="25"/>
  <c r="J42" i="25"/>
  <c r="U41" i="25"/>
  <c r="T41" i="25"/>
  <c r="S41" i="25"/>
  <c r="R41" i="25"/>
  <c r="Q41" i="25"/>
  <c r="P41" i="25"/>
  <c r="K41" i="25"/>
  <c r="J41" i="25"/>
  <c r="U40" i="25"/>
  <c r="T40" i="25"/>
  <c r="S40" i="25"/>
  <c r="R40" i="25"/>
  <c r="K40" i="25"/>
  <c r="J40" i="25"/>
  <c r="U39" i="25"/>
  <c r="T39" i="25"/>
  <c r="S39" i="25"/>
  <c r="R39" i="25"/>
  <c r="Q39" i="25"/>
  <c r="P39" i="25"/>
  <c r="K39" i="25"/>
  <c r="J39" i="25"/>
  <c r="U38" i="25"/>
  <c r="T38" i="25"/>
  <c r="S38" i="25"/>
  <c r="R38" i="25"/>
  <c r="Q38" i="25"/>
  <c r="P38" i="25"/>
  <c r="K38" i="25"/>
  <c r="J38" i="25"/>
  <c r="U37" i="25"/>
  <c r="T37" i="25"/>
  <c r="S37" i="25"/>
  <c r="R37" i="25"/>
  <c r="Q37" i="25"/>
  <c r="P37" i="25"/>
  <c r="K37" i="25"/>
  <c r="J37" i="25"/>
  <c r="U36" i="25"/>
  <c r="T36" i="25"/>
  <c r="S36" i="25"/>
  <c r="R36" i="25"/>
  <c r="Q36" i="25"/>
  <c r="P36" i="25"/>
  <c r="K36" i="25"/>
  <c r="J36" i="25"/>
  <c r="U35" i="25"/>
  <c r="T35" i="25"/>
  <c r="S35" i="25"/>
  <c r="R35" i="25"/>
  <c r="Q35" i="25"/>
  <c r="P35" i="25"/>
  <c r="K35" i="25"/>
  <c r="J35" i="25"/>
  <c r="U34" i="25"/>
  <c r="T34" i="25"/>
  <c r="S34" i="25"/>
  <c r="R34" i="25"/>
  <c r="Q34" i="25"/>
  <c r="P34" i="25"/>
  <c r="K34" i="25"/>
  <c r="J34" i="25"/>
  <c r="U33" i="25"/>
  <c r="T33" i="25"/>
  <c r="S33" i="25"/>
  <c r="R33" i="25"/>
  <c r="Q33" i="25"/>
  <c r="P33" i="25"/>
  <c r="K33" i="25"/>
  <c r="J33" i="25"/>
  <c r="U32" i="25"/>
  <c r="T32" i="25"/>
  <c r="S32" i="25"/>
  <c r="R32" i="25"/>
  <c r="Q32" i="25"/>
  <c r="P32" i="25"/>
  <c r="K32" i="25"/>
  <c r="J32" i="25"/>
  <c r="U31" i="25"/>
  <c r="T31" i="25"/>
  <c r="S31" i="25"/>
  <c r="R31" i="25"/>
  <c r="Q31" i="25"/>
  <c r="P31" i="25"/>
  <c r="K31" i="25"/>
  <c r="J31" i="25"/>
  <c r="U30" i="25"/>
  <c r="T30" i="25"/>
  <c r="S30" i="25"/>
  <c r="R30" i="25"/>
  <c r="Q30" i="25"/>
  <c r="P30" i="25"/>
  <c r="K30" i="25"/>
  <c r="J30" i="25"/>
  <c r="U29" i="25"/>
  <c r="T29" i="25"/>
  <c r="S29" i="25"/>
  <c r="R29" i="25"/>
  <c r="Q29" i="25"/>
  <c r="P29" i="25"/>
  <c r="K29" i="25"/>
  <c r="J29" i="25"/>
  <c r="U28" i="25"/>
  <c r="T28" i="25"/>
  <c r="S28" i="25"/>
  <c r="R28" i="25"/>
  <c r="Q28" i="25"/>
  <c r="P28" i="25"/>
  <c r="K28" i="25"/>
  <c r="J28" i="25"/>
  <c r="U27" i="25"/>
  <c r="T27" i="25"/>
  <c r="S27" i="25"/>
  <c r="R27" i="25"/>
  <c r="Q27" i="25"/>
  <c r="P27" i="25"/>
  <c r="K27" i="25"/>
  <c r="J27" i="25"/>
  <c r="U26" i="25"/>
  <c r="T26" i="25"/>
  <c r="S26" i="25"/>
  <c r="R26" i="25"/>
  <c r="Q26" i="25"/>
  <c r="P26" i="25"/>
  <c r="K26" i="25"/>
  <c r="J26" i="25"/>
  <c r="U25" i="25"/>
  <c r="T25" i="25"/>
  <c r="S25" i="25"/>
  <c r="R25" i="25"/>
  <c r="Q25" i="25"/>
  <c r="P25" i="25"/>
  <c r="K25" i="25"/>
  <c r="J25" i="25"/>
  <c r="U24" i="25"/>
  <c r="T24" i="25"/>
  <c r="S24" i="25"/>
  <c r="R24" i="25"/>
  <c r="Q24" i="25"/>
  <c r="P24" i="25"/>
  <c r="K24" i="25"/>
  <c r="J24" i="25"/>
  <c r="U23" i="25"/>
  <c r="T23" i="25"/>
  <c r="S23" i="25"/>
  <c r="R23" i="25"/>
  <c r="Q23" i="25"/>
  <c r="P23" i="25"/>
  <c r="K23" i="25"/>
  <c r="J23" i="25"/>
  <c r="U22" i="25"/>
  <c r="T22" i="25"/>
  <c r="S22" i="25"/>
  <c r="R22" i="25"/>
  <c r="Q22" i="25"/>
  <c r="P22" i="25"/>
  <c r="K22" i="25"/>
  <c r="J22" i="25"/>
  <c r="U21" i="25"/>
  <c r="T21" i="25"/>
  <c r="S21" i="25"/>
  <c r="R21" i="25"/>
  <c r="Q21" i="25"/>
  <c r="P21" i="25"/>
  <c r="K21" i="25"/>
  <c r="J21" i="25"/>
  <c r="U20" i="25"/>
  <c r="T20" i="25"/>
  <c r="S20" i="25"/>
  <c r="R20" i="25"/>
  <c r="Q20" i="25"/>
  <c r="P20" i="25"/>
  <c r="K20" i="25"/>
  <c r="J20" i="25"/>
  <c r="U19" i="25"/>
  <c r="T19" i="25"/>
  <c r="S19" i="25"/>
  <c r="R19" i="25"/>
  <c r="Q19" i="25"/>
  <c r="P19" i="25"/>
  <c r="K19" i="25"/>
  <c r="J19" i="25"/>
  <c r="U18" i="25"/>
  <c r="T18" i="25"/>
  <c r="S18" i="25"/>
  <c r="R18" i="25"/>
  <c r="Q18" i="25"/>
  <c r="P18" i="25"/>
  <c r="K18" i="25"/>
  <c r="J18" i="25"/>
  <c r="U17" i="25"/>
  <c r="T17" i="25"/>
  <c r="S17" i="25"/>
  <c r="R17" i="25"/>
  <c r="Q17" i="25"/>
  <c r="K17" i="25"/>
  <c r="J17" i="25"/>
  <c r="U16" i="25"/>
  <c r="T16" i="25"/>
  <c r="S16" i="25"/>
  <c r="R16" i="25"/>
  <c r="Q16" i="25"/>
  <c r="P16" i="25"/>
  <c r="K16" i="25"/>
  <c r="J16" i="25"/>
  <c r="U15" i="25"/>
  <c r="T15" i="25"/>
  <c r="S15" i="25"/>
  <c r="R15" i="25"/>
  <c r="Q15" i="25"/>
  <c r="P15" i="25"/>
  <c r="K15" i="25"/>
  <c r="J15" i="25"/>
  <c r="O14" i="25"/>
  <c r="Q14" i="25" s="1"/>
  <c r="N14" i="25"/>
  <c r="M14" i="25"/>
  <c r="L14" i="25"/>
  <c r="H14" i="25"/>
  <c r="J14" i="25" s="1"/>
  <c r="G14" i="25"/>
  <c r="F14" i="25"/>
  <c r="O12" i="25"/>
  <c r="N12" i="25"/>
  <c r="M12" i="25"/>
  <c r="L12" i="25"/>
  <c r="H12" i="25"/>
  <c r="G12" i="25"/>
  <c r="F12" i="25"/>
  <c r="U8" i="25"/>
  <c r="T8" i="25"/>
  <c r="O8" i="25"/>
  <c r="N8" i="25"/>
  <c r="V153" i="25" l="1"/>
  <c r="V154" i="25"/>
  <c r="V155" i="25"/>
  <c r="Q161" i="25"/>
  <c r="W40" i="25"/>
  <c r="V44" i="25"/>
  <c r="V144" i="25"/>
  <c r="T161" i="25"/>
  <c r="F13" i="25"/>
  <c r="S14" i="25"/>
  <c r="W26" i="25"/>
  <c r="W34" i="25"/>
  <c r="W35" i="25"/>
  <c r="W99" i="25"/>
  <c r="P104" i="25"/>
  <c r="W109" i="25"/>
  <c r="W115" i="25"/>
  <c r="V116" i="25"/>
  <c r="W135" i="25"/>
  <c r="W137" i="25"/>
  <c r="N161" i="25"/>
  <c r="V38" i="25"/>
  <c r="W44" i="25"/>
  <c r="W122" i="25"/>
  <c r="V123" i="25"/>
  <c r="W126" i="25"/>
  <c r="V129" i="25"/>
  <c r="W134" i="25"/>
  <c r="V145" i="25"/>
  <c r="K161" i="25"/>
  <c r="G13" i="25"/>
  <c r="W162" i="25"/>
  <c r="V167" i="25"/>
  <c r="U78" i="25"/>
  <c r="W106" i="25"/>
  <c r="V107" i="25"/>
  <c r="V108" i="25"/>
  <c r="L13" i="25"/>
  <c r="P83" i="25"/>
  <c r="W87" i="25"/>
  <c r="W88" i="25"/>
  <c r="V93" i="25"/>
  <c r="V95" i="25"/>
  <c r="V121" i="25"/>
  <c r="W133" i="25"/>
  <c r="W144" i="25"/>
  <c r="W149" i="25"/>
  <c r="V150" i="25"/>
  <c r="V151" i="25"/>
  <c r="V156" i="25"/>
  <c r="S58" i="25"/>
  <c r="S161" i="25"/>
  <c r="W41" i="25"/>
  <c r="W77" i="25"/>
  <c r="J104" i="25"/>
  <c r="K152" i="25"/>
  <c r="L161" i="25"/>
  <c r="T14" i="25"/>
  <c r="V22" i="25"/>
  <c r="U45" i="25"/>
  <c r="V45" i="25" s="1"/>
  <c r="W46" i="25"/>
  <c r="T45" i="25"/>
  <c r="R12" i="25"/>
  <c r="U14" i="25"/>
  <c r="U83" i="25"/>
  <c r="W65" i="25"/>
  <c r="V67" i="25"/>
  <c r="W69" i="25"/>
  <c r="W73" i="25"/>
  <c r="V75" i="25"/>
  <c r="V76" i="25"/>
  <c r="W129" i="25"/>
  <c r="W138" i="25"/>
  <c r="V139" i="25"/>
  <c r="W47" i="25"/>
  <c r="V77" i="25"/>
  <c r="W89" i="25"/>
  <c r="W90" i="25"/>
  <c r="W91" i="25"/>
  <c r="W97" i="25"/>
  <c r="V100" i="25"/>
  <c r="Q104" i="25"/>
  <c r="W145" i="25"/>
  <c r="W146" i="25"/>
  <c r="W147" i="25"/>
  <c r="W148" i="25"/>
  <c r="Q152" i="25"/>
  <c r="W155" i="25"/>
  <c r="V20" i="25"/>
  <c r="W21" i="25"/>
  <c r="V52" i="25"/>
  <c r="W55" i="25"/>
  <c r="W56" i="25"/>
  <c r="W57" i="25"/>
  <c r="W79" i="25"/>
  <c r="W80" i="25"/>
  <c r="W81" i="25"/>
  <c r="W82" i="25"/>
  <c r="W105" i="25"/>
  <c r="V113" i="25"/>
  <c r="J140" i="25"/>
  <c r="W160" i="25"/>
  <c r="T104" i="25"/>
  <c r="W121" i="25"/>
  <c r="W156" i="25"/>
  <c r="W157" i="25"/>
  <c r="W158" i="25"/>
  <c r="W159" i="25"/>
  <c r="V160" i="25"/>
  <c r="W166" i="25"/>
  <c r="W23" i="25"/>
  <c r="W24" i="25"/>
  <c r="W28" i="25"/>
  <c r="R45" i="25"/>
  <c r="J92" i="25"/>
  <c r="R161" i="25"/>
  <c r="O13" i="25"/>
  <c r="J12" i="25"/>
  <c r="V29" i="25"/>
  <c r="S45" i="25"/>
  <c r="W127" i="25"/>
  <c r="W29" i="25"/>
  <c r="V30" i="25"/>
  <c r="W36" i="25"/>
  <c r="Q45" i="25"/>
  <c r="W130" i="25"/>
  <c r="V131" i="25"/>
  <c r="V132" i="25"/>
  <c r="T140" i="25"/>
  <c r="V142" i="25"/>
  <c r="V143" i="25"/>
  <c r="J161" i="25"/>
  <c r="N13" i="25"/>
  <c r="W30" i="25"/>
  <c r="W38" i="25"/>
  <c r="W39" i="25"/>
  <c r="W43" i="25"/>
  <c r="W48" i="25"/>
  <c r="W49" i="25"/>
  <c r="W51" i="25"/>
  <c r="R58" i="25"/>
  <c r="R83" i="25"/>
  <c r="U92" i="25"/>
  <c r="V96" i="25"/>
  <c r="S104" i="25"/>
  <c r="W113" i="25"/>
  <c r="W128" i="25"/>
  <c r="P161" i="25"/>
  <c r="W168" i="25"/>
  <c r="W15" i="25"/>
  <c r="V16" i="25"/>
  <c r="W17" i="25"/>
  <c r="W18" i="25"/>
  <c r="V19" i="25"/>
  <c r="W31" i="25"/>
  <c r="W32" i="25"/>
  <c r="W52" i="25"/>
  <c r="W54" i="25"/>
  <c r="T58" i="25"/>
  <c r="W58" i="25" s="1"/>
  <c r="W62" i="25"/>
  <c r="W63" i="25"/>
  <c r="W64" i="25"/>
  <c r="V66" i="25"/>
  <c r="V79" i="25"/>
  <c r="V97" i="25"/>
  <c r="W98" i="25"/>
  <c r="V105" i="25"/>
  <c r="V117" i="25"/>
  <c r="V118" i="25"/>
  <c r="V130" i="25"/>
  <c r="W131" i="25"/>
  <c r="W132" i="25"/>
  <c r="K140" i="25"/>
  <c r="V148" i="25"/>
  <c r="V170" i="25"/>
  <c r="W171" i="25"/>
  <c r="S83" i="25"/>
  <c r="Q12" i="25"/>
  <c r="K14" i="25"/>
  <c r="W16" i="25"/>
  <c r="W19" i="25"/>
  <c r="W20" i="25"/>
  <c r="V21" i="25"/>
  <c r="W22" i="25"/>
  <c r="V32" i="25"/>
  <c r="W33" i="25"/>
  <c r="V35" i="25"/>
  <c r="V36" i="25"/>
  <c r="V55" i="25"/>
  <c r="Q58" i="25"/>
  <c r="W59" i="25"/>
  <c r="W60" i="25"/>
  <c r="W61" i="25"/>
  <c r="W66" i="25"/>
  <c r="W67" i="25"/>
  <c r="W68" i="25"/>
  <c r="V80" i="25"/>
  <c r="Q83" i="25"/>
  <c r="W84" i="25"/>
  <c r="W85" i="25"/>
  <c r="W86" i="25"/>
  <c r="V88" i="25"/>
  <c r="V89" i="25"/>
  <c r="V98" i="25"/>
  <c r="V106" i="25"/>
  <c r="W107" i="25"/>
  <c r="W108" i="25"/>
  <c r="W118" i="25"/>
  <c r="W119" i="25"/>
  <c r="W120" i="25"/>
  <c r="V149" i="25"/>
  <c r="W150" i="25"/>
  <c r="W151" i="25"/>
  <c r="W163" i="25"/>
  <c r="W164" i="25"/>
  <c r="S12" i="25"/>
  <c r="V69" i="25"/>
  <c r="V133" i="25"/>
  <c r="V134" i="25"/>
  <c r="S140" i="25"/>
  <c r="V163" i="25"/>
  <c r="V37" i="25"/>
  <c r="K45" i="25"/>
  <c r="V46" i="25"/>
  <c r="W70" i="25"/>
  <c r="W71" i="25"/>
  <c r="W72" i="25"/>
  <c r="V74" i="25"/>
  <c r="V90" i="25"/>
  <c r="R92" i="25"/>
  <c r="W100" i="25"/>
  <c r="V109" i="25"/>
  <c r="V110" i="25"/>
  <c r="V122" i="25"/>
  <c r="W123" i="25"/>
  <c r="W124" i="25"/>
  <c r="R152" i="25"/>
  <c r="S152" i="25"/>
  <c r="T13" i="25"/>
  <c r="T12" i="25"/>
  <c r="H13" i="25"/>
  <c r="K13" i="25" s="1"/>
  <c r="M13" i="25"/>
  <c r="S13" i="25" s="1"/>
  <c r="V24" i="25"/>
  <c r="V26" i="25"/>
  <c r="V28" i="25"/>
  <c r="W37" i="25"/>
  <c r="V41" i="25"/>
  <c r="J45" i="25"/>
  <c r="W74" i="25"/>
  <c r="R78" i="25"/>
  <c r="V91" i="25"/>
  <c r="P92" i="25"/>
  <c r="V102" i="25"/>
  <c r="W110" i="25"/>
  <c r="W112" i="25"/>
  <c r="V124" i="25"/>
  <c r="W125" i="25"/>
  <c r="V137" i="25"/>
  <c r="Q140" i="25"/>
  <c r="V141" i="25"/>
  <c r="W142" i="25"/>
  <c r="W143" i="25"/>
  <c r="R140" i="25"/>
  <c r="J152" i="25"/>
  <c r="T152" i="25"/>
  <c r="W153" i="25"/>
  <c r="W154" i="25"/>
  <c r="W165" i="25"/>
  <c r="V166" i="25"/>
  <c r="R14" i="25"/>
  <c r="W27" i="25"/>
  <c r="Q78" i="25"/>
  <c r="S78" i="25"/>
  <c r="V94" i="25"/>
  <c r="W95" i="25"/>
  <c r="W102" i="25"/>
  <c r="W114" i="25"/>
  <c r="V115" i="25"/>
  <c r="V125" i="25"/>
  <c r="V126" i="25"/>
  <c r="V138" i="25"/>
  <c r="R13" i="25"/>
  <c r="V78" i="25"/>
  <c r="W78" i="25"/>
  <c r="W83" i="25"/>
  <c r="V83" i="25"/>
  <c r="K12" i="25"/>
  <c r="J13" i="25"/>
  <c r="P14" i="25"/>
  <c r="V23" i="25"/>
  <c r="V31" i="25"/>
  <c r="V39" i="25"/>
  <c r="W42" i="25"/>
  <c r="V48" i="25"/>
  <c r="W53" i="25"/>
  <c r="V56" i="25"/>
  <c r="V59" i="25"/>
  <c r="V62" i="25"/>
  <c r="V70" i="25"/>
  <c r="W75" i="25"/>
  <c r="V81" i="25"/>
  <c r="V84" i="25"/>
  <c r="W94" i="25"/>
  <c r="V114" i="25"/>
  <c r="U12" i="25"/>
  <c r="V15" i="25"/>
  <c r="V18" i="25"/>
  <c r="V34" i="25"/>
  <c r="V40" i="25"/>
  <c r="P45" i="25"/>
  <c r="V51" i="25"/>
  <c r="J58" i="25"/>
  <c r="V65" i="25"/>
  <c r="V73" i="25"/>
  <c r="P78" i="25"/>
  <c r="J83" i="25"/>
  <c r="V87" i="25"/>
  <c r="K92" i="25"/>
  <c r="T92" i="25"/>
  <c r="V92" i="25" s="1"/>
  <c r="V43" i="25"/>
  <c r="V54" i="25"/>
  <c r="K58" i="25"/>
  <c r="V68" i="25"/>
  <c r="K83" i="25"/>
  <c r="V57" i="25"/>
  <c r="L169" i="25"/>
  <c r="V60" i="25"/>
  <c r="V63" i="25"/>
  <c r="V71" i="25"/>
  <c r="W76" i="25"/>
  <c r="J78" i="25"/>
  <c r="V82" i="25"/>
  <c r="V85" i="25"/>
  <c r="S92" i="25"/>
  <c r="W96" i="25"/>
  <c r="W101" i="25"/>
  <c r="V101" i="25"/>
  <c r="U13" i="25"/>
  <c r="P12" i="25"/>
  <c r="V27" i="25"/>
  <c r="M169" i="25"/>
  <c r="K78" i="25"/>
  <c r="W103" i="25"/>
  <c r="V103" i="25"/>
  <c r="F169" i="25"/>
  <c r="N169" i="25"/>
  <c r="V14" i="25"/>
  <c r="V17" i="25"/>
  <c r="V25" i="25"/>
  <c r="V33" i="25"/>
  <c r="V50" i="25"/>
  <c r="G169" i="25"/>
  <c r="O169" i="25"/>
  <c r="V61" i="25"/>
  <c r="V64" i="25"/>
  <c r="V72" i="25"/>
  <c r="V86" i="25"/>
  <c r="Q92" i="25"/>
  <c r="W93" i="25"/>
  <c r="U104" i="25"/>
  <c r="W111" i="25"/>
  <c r="V111" i="25"/>
  <c r="W25" i="25"/>
  <c r="V42" i="25"/>
  <c r="V53" i="25"/>
  <c r="H169" i="25"/>
  <c r="P58" i="25"/>
  <c r="V99" i="25"/>
  <c r="W139" i="25"/>
  <c r="U140" i="25"/>
  <c r="S165" i="25"/>
  <c r="K104" i="25"/>
  <c r="W116" i="25"/>
  <c r="V119" i="25"/>
  <c r="V127" i="25"/>
  <c r="V135" i="25"/>
  <c r="P140" i="25"/>
  <c r="V146" i="25"/>
  <c r="U152" i="25"/>
  <c r="V157" i="25"/>
  <c r="U161" i="25"/>
  <c r="V165" i="25"/>
  <c r="V171" i="25"/>
  <c r="W141" i="25"/>
  <c r="V112" i="25"/>
  <c r="W117" i="25"/>
  <c r="V120" i="25"/>
  <c r="V128" i="25"/>
  <c r="V136" i="25"/>
  <c r="V147" i="25"/>
  <c r="P152" i="25"/>
  <c r="V158" i="25"/>
  <c r="W136" i="25"/>
  <c r="Q13" i="25" l="1"/>
  <c r="W14" i="25"/>
  <c r="W45" i="25"/>
  <c r="P13" i="25"/>
  <c r="R169" i="25"/>
  <c r="R11" i="25" s="1"/>
  <c r="V58" i="25"/>
  <c r="T169" i="25"/>
  <c r="T11" i="25" s="1"/>
  <c r="S169" i="25"/>
  <c r="S11" i="25" s="1"/>
  <c r="W92" i="25"/>
  <c r="G172" i="25"/>
  <c r="G11" i="25"/>
  <c r="J169" i="25"/>
  <c r="M172" i="25"/>
  <c r="M11" i="25"/>
  <c r="W12" i="25"/>
  <c r="V12" i="25"/>
  <c r="W161" i="25"/>
  <c r="V161" i="25"/>
  <c r="L172" i="25"/>
  <c r="L11" i="25"/>
  <c r="O172" i="25"/>
  <c r="Q169" i="25"/>
  <c r="O11" i="25"/>
  <c r="P169" i="25"/>
  <c r="P172" i="25" s="1"/>
  <c r="W13" i="25"/>
  <c r="V13" i="25"/>
  <c r="F172" i="25"/>
  <c r="F11" i="25"/>
  <c r="W152" i="25"/>
  <c r="V152" i="25"/>
  <c r="H172" i="25"/>
  <c r="K169" i="25"/>
  <c r="H11" i="25"/>
  <c r="I169" i="25" s="1"/>
  <c r="W104" i="25"/>
  <c r="V104" i="25"/>
  <c r="N172" i="25"/>
  <c r="N11" i="25"/>
  <c r="W140" i="25"/>
  <c r="V140" i="25"/>
  <c r="U169" i="25"/>
  <c r="V169" i="25" l="1"/>
  <c r="Q11" i="25"/>
  <c r="P11" i="25"/>
  <c r="U172" i="25"/>
  <c r="K172" i="25"/>
  <c r="J172" i="25"/>
  <c r="I172" i="25"/>
  <c r="Q172" i="25"/>
  <c r="W169" i="25"/>
  <c r="U11" i="25"/>
  <c r="I161" i="25"/>
  <c r="I156" i="25"/>
  <c r="I152" i="25"/>
  <c r="I145" i="25"/>
  <c r="I134" i="25"/>
  <c r="I126" i="25"/>
  <c r="I118" i="25"/>
  <c r="I110" i="25"/>
  <c r="I99" i="25"/>
  <c r="I162" i="25"/>
  <c r="I153" i="25"/>
  <c r="I150" i="25"/>
  <c r="I142" i="25"/>
  <c r="I139" i="25"/>
  <c r="I131" i="25"/>
  <c r="I123" i="25"/>
  <c r="I115" i="25"/>
  <c r="I107" i="25"/>
  <c r="I96" i="25"/>
  <c r="I166" i="25"/>
  <c r="I158" i="25"/>
  <c r="I147" i="25"/>
  <c r="I136" i="25"/>
  <c r="I128" i="25"/>
  <c r="I120" i="25"/>
  <c r="I112" i="25"/>
  <c r="I164" i="25"/>
  <c r="I155" i="25"/>
  <c r="I144" i="25"/>
  <c r="I133" i="25"/>
  <c r="I125" i="25"/>
  <c r="I117" i="25"/>
  <c r="I109" i="25"/>
  <c r="I171" i="25"/>
  <c r="I168" i="25"/>
  <c r="I149" i="25"/>
  <c r="I141" i="25"/>
  <c r="I138" i="25"/>
  <c r="I130" i="25"/>
  <c r="I122" i="25"/>
  <c r="I114" i="25"/>
  <c r="I106" i="25"/>
  <c r="I103" i="25"/>
  <c r="I160" i="25"/>
  <c r="I157" i="25"/>
  <c r="I146" i="25"/>
  <c r="I135" i="25"/>
  <c r="I127" i="25"/>
  <c r="I119" i="25"/>
  <c r="I163" i="25"/>
  <c r="I154" i="25"/>
  <c r="I151" i="25"/>
  <c r="I143" i="25"/>
  <c r="I132" i="25"/>
  <c r="I124" i="25"/>
  <c r="I116" i="25"/>
  <c r="I108" i="25"/>
  <c r="I170" i="25"/>
  <c r="I167" i="25"/>
  <c r="I159" i="25"/>
  <c r="I148" i="25"/>
  <c r="I137" i="25"/>
  <c r="I129" i="25"/>
  <c r="I121" i="25"/>
  <c r="I113" i="25"/>
  <c r="I105" i="25"/>
  <c r="I102" i="25"/>
  <c r="I94" i="25"/>
  <c r="I84" i="25"/>
  <c r="I81" i="25"/>
  <c r="I70" i="25"/>
  <c r="I59" i="25"/>
  <c r="I56" i="25"/>
  <c r="I48" i="25"/>
  <c r="I39" i="25"/>
  <c r="I31" i="25"/>
  <c r="I23" i="25"/>
  <c r="K11" i="25"/>
  <c r="I111" i="25"/>
  <c r="I98" i="25"/>
  <c r="I89" i="25"/>
  <c r="I75" i="25"/>
  <c r="I67" i="25"/>
  <c r="I53" i="25"/>
  <c r="I42" i="25"/>
  <c r="I36" i="25"/>
  <c r="I28" i="25"/>
  <c r="I20" i="25"/>
  <c r="I17" i="25"/>
  <c r="I12" i="25"/>
  <c r="I93" i="25"/>
  <c r="I86" i="25"/>
  <c r="I72" i="25"/>
  <c r="I64" i="25"/>
  <c r="I61" i="25"/>
  <c r="I50" i="25"/>
  <c r="I33" i="25"/>
  <c r="I25" i="25"/>
  <c r="I97" i="25"/>
  <c r="I91" i="25"/>
  <c r="I80" i="25"/>
  <c r="I77" i="25"/>
  <c r="I69" i="25"/>
  <c r="I55" i="25"/>
  <c r="I47" i="25"/>
  <c r="I44" i="25"/>
  <c r="I38" i="25"/>
  <c r="I30" i="25"/>
  <c r="I22" i="25"/>
  <c r="J11" i="25"/>
  <c r="I101" i="25"/>
  <c r="I88" i="25"/>
  <c r="I74" i="25"/>
  <c r="I66" i="25"/>
  <c r="I52" i="25"/>
  <c r="I41" i="25"/>
  <c r="I35" i="25"/>
  <c r="I27" i="25"/>
  <c r="I19" i="25"/>
  <c r="I16" i="25"/>
  <c r="I85" i="25"/>
  <c r="I82" i="25"/>
  <c r="I78" i="25"/>
  <c r="I71" i="25"/>
  <c r="I63" i="25"/>
  <c r="I60" i="25"/>
  <c r="I57" i="25"/>
  <c r="I49" i="25"/>
  <c r="I40" i="25"/>
  <c r="I32" i="25"/>
  <c r="I24" i="25"/>
  <c r="I104" i="25"/>
  <c r="I100" i="25"/>
  <c r="I95" i="25"/>
  <c r="I90" i="25"/>
  <c r="I79" i="25"/>
  <c r="I76" i="25"/>
  <c r="I68" i="25"/>
  <c r="I54" i="25"/>
  <c r="I46" i="25"/>
  <c r="I43" i="25"/>
  <c r="I37" i="25"/>
  <c r="I29" i="25"/>
  <c r="I21" i="25"/>
  <c r="I87" i="25"/>
  <c r="I73" i="25"/>
  <c r="I65" i="25"/>
  <c r="I62" i="25"/>
  <c r="I51" i="25"/>
  <c r="I34" i="25"/>
  <c r="I26" i="25"/>
  <c r="I18" i="25"/>
  <c r="I15" i="25"/>
  <c r="I13" i="25"/>
  <c r="I14" i="25"/>
  <c r="I45" i="25"/>
  <c r="I58" i="25"/>
  <c r="I92" i="25"/>
  <c r="I140" i="25"/>
  <c r="I83" i="25"/>
  <c r="S172" i="25"/>
  <c r="R172" i="25"/>
  <c r="T172" i="25"/>
  <c r="W172" i="25" l="1"/>
  <c r="V172" i="25"/>
  <c r="W11" i="25"/>
  <c r="V11"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Пользователь Windows</author>
  </authors>
  <commentList>
    <comment ref="E32" authorId="0" shapeId="0" xr:uid="{00000000-0006-0000-0000-000001000000}">
      <text>
        <r>
          <rPr>
            <b/>
            <sz val="9"/>
            <color indexed="81"/>
            <rFont val="Tahoma"/>
            <family val="2"/>
            <charset val="204"/>
          </rPr>
          <t>Субвенція 41051200</t>
        </r>
      </text>
    </comment>
    <comment ref="E65" authorId="0" shapeId="0" xr:uid="{00000000-0006-0000-0000-000002000000}">
      <text>
        <r>
          <rPr>
            <b/>
            <sz val="9"/>
            <color indexed="81"/>
            <rFont val="Tahoma"/>
            <family val="2"/>
            <charset val="204"/>
          </rPr>
          <t>субвенція 41053900</t>
        </r>
      </text>
    </comment>
    <comment ref="E127" authorId="0" shapeId="0" xr:uid="{00000000-0006-0000-0000-000003000000}">
      <text>
        <r>
          <rPr>
            <b/>
            <sz val="9"/>
            <color indexed="81"/>
            <rFont val="Tahoma"/>
            <family val="2"/>
            <charset val="204"/>
          </rPr>
          <t>Субвенція
41035100</t>
        </r>
      </text>
    </comment>
    <comment ref="E128" authorId="0" shapeId="0" xr:uid="{00000000-0006-0000-0000-000004000000}">
      <text>
        <r>
          <rPr>
            <b/>
            <sz val="9"/>
            <color indexed="81"/>
            <rFont val="Tahoma"/>
            <family val="2"/>
            <charset val="204"/>
          </rPr>
          <t>Субвенція
41050800</t>
        </r>
      </text>
    </comment>
  </commentList>
</comments>
</file>

<file path=xl/sharedStrings.xml><?xml version="1.0" encoding="utf-8"?>
<sst xmlns="http://schemas.openxmlformats.org/spreadsheetml/2006/main" count="463" uniqueCount="356">
  <si>
    <t>(тис.грн)</t>
  </si>
  <si>
    <t>№ п/п</t>
  </si>
  <si>
    <t xml:space="preserve">КТКВК </t>
  </si>
  <si>
    <t>Загальний фонд</t>
  </si>
  <si>
    <t>Спеціальний фонд</t>
  </si>
  <si>
    <t>Всього по бюджету</t>
  </si>
  <si>
    <t>затверджено розписом на рік з урахуванням внесених змін</t>
  </si>
  <si>
    <t>питома вага</t>
  </si>
  <si>
    <t>відхилення                       "+", "-"</t>
  </si>
  <si>
    <t>виконання у %</t>
  </si>
  <si>
    <t>відхилення                     "+", "-"</t>
  </si>
  <si>
    <t>відхилення                          "+", "-"</t>
  </si>
  <si>
    <t xml:space="preserve">     ВСЬОГО ВИДАТКІВ</t>
  </si>
  <si>
    <t>у тому числі видатків за рахунок субвенцій та дотацій з інших бюджетів:</t>
  </si>
  <si>
    <t>090000</t>
  </si>
  <si>
    <t>3000</t>
  </si>
  <si>
    <t>Соціальний захист та соціальне забезпечення</t>
  </si>
  <si>
    <t>090203</t>
  </si>
  <si>
    <t>3031</t>
  </si>
  <si>
    <t>1030</t>
  </si>
  <si>
    <t>Надання інших пільг окремим категоріям громадян відповідно до законодавства</t>
  </si>
  <si>
    <t>090214</t>
  </si>
  <si>
    <t>3032</t>
  </si>
  <si>
    <t>1070</t>
  </si>
  <si>
    <t>Надання пільг окремим категоріям громадян з оплати послуг зв'язку</t>
  </si>
  <si>
    <t>170102</t>
  </si>
  <si>
    <t>3033</t>
  </si>
  <si>
    <t>Компенсаційні виплати на пільговий проїзд автомобільним транспортом окремим категоріям громадян</t>
  </si>
  <si>
    <t>090212</t>
  </si>
  <si>
    <t>091204</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</si>
  <si>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</si>
  <si>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</si>
  <si>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</si>
  <si>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091206</t>
  </si>
  <si>
    <t>3105</t>
  </si>
  <si>
    <t>1010</t>
  </si>
  <si>
    <t>Надання реабілітаційних послуг особам з інвалідністю та дітям з інвалідністю</t>
  </si>
  <si>
    <t>у т.ч. за рахунок субвенції з інших бюджетів (41053900)</t>
  </si>
  <si>
    <t>090802</t>
  </si>
  <si>
    <t>3112</t>
  </si>
  <si>
    <t>1040</t>
  </si>
  <si>
    <t>Заходи державної політики з питань дітей та їх соціального захисту</t>
  </si>
  <si>
    <t>091101</t>
  </si>
  <si>
    <t>3121</t>
  </si>
  <si>
    <t>091105</t>
  </si>
  <si>
    <t>3132</t>
  </si>
  <si>
    <t>Утримання клубів для підлітків за місцем проживання</t>
  </si>
  <si>
    <t>091103</t>
  </si>
  <si>
    <t>3133</t>
  </si>
  <si>
    <t>Інші заходи та заклади молодіжної політики</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</si>
  <si>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</si>
  <si>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</si>
  <si>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091205</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</si>
  <si>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</si>
  <si>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</si>
  <si>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3192</t>
  </si>
  <si>
    <t>Надання фінансової підтримки громадським організаціям ветеранів і осіб з інвалідністю, діяльність яких має соціальну спрямованість</t>
  </si>
  <si>
    <t>090412</t>
  </si>
  <si>
    <t>3242</t>
  </si>
  <si>
    <t>1090</t>
  </si>
  <si>
    <t>Інші заходи у сфері соціального захисту і соціального забезпечення</t>
  </si>
  <si>
    <t xml:space="preserve">Соціально-культурна сфера, всього:        </t>
  </si>
  <si>
    <t>070000</t>
  </si>
  <si>
    <t>1000</t>
  </si>
  <si>
    <t>0910</t>
  </si>
  <si>
    <t>Надання дошкільної освіти</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</si>
  <si>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</si>
  <si>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</si>
  <si>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070201</t>
  </si>
  <si>
    <t>0921</t>
  </si>
  <si>
    <t>Надання загальної середньої освіти закладами загальної середньої освіти</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</si>
  <si>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</si>
  <si>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</si>
  <si>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</si>
  <si>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</si>
  <si>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</si>
  <si>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070304</t>
  </si>
  <si>
    <t>0922</t>
  </si>
  <si>
    <t>Надання позашкільної освіти закладами позашкільної освіти, заходи із позашкільної роботи з дітьми</t>
  </si>
  <si>
    <t>у т.ч.: за рахунок освітньої субвенції з державного бюджету місцевим бюджетам (41033900)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</si>
  <si>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</si>
  <si>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0960</t>
  </si>
  <si>
    <t>070401</t>
  </si>
  <si>
    <t>1141</t>
  </si>
  <si>
    <t>0990</t>
  </si>
  <si>
    <t>Забезпечення діяльності інших закладів у сфері освіти</t>
  </si>
  <si>
    <t>1142</t>
  </si>
  <si>
    <t>Інші програми та заходи у сфері освіти</t>
  </si>
  <si>
    <t>070801</t>
  </si>
  <si>
    <t>1151</t>
  </si>
  <si>
    <t>Забезпечення діяльності інклюзивно-ресурсних центрів за рахунок коштів місцевого бюджету</t>
  </si>
  <si>
    <t>1152</t>
  </si>
  <si>
    <t>Забезпечення діяльності інклюзивно-ресурсних центрів за рахунок освітньої субвенції (41051000)</t>
  </si>
  <si>
    <t>070802</t>
  </si>
  <si>
    <t>1160</t>
  </si>
  <si>
    <t>Забезпечення діяльності центрів професійного розвитку педагогічних працівників</t>
  </si>
  <si>
    <t>1200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</si>
  <si>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</si>
  <si>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1210</t>
  </si>
  <si>
    <t>080000</t>
  </si>
  <si>
    <t>2000</t>
  </si>
  <si>
    <t>Охорона здоров'я</t>
  </si>
  <si>
    <t>080201</t>
  </si>
  <si>
    <t>2010</t>
  </si>
  <si>
    <t>0731</t>
  </si>
  <si>
    <t>Багатопрофільна стаціонарна медична допомога населенню</t>
  </si>
  <si>
    <t>081007</t>
  </si>
  <si>
    <t>2111</t>
  </si>
  <si>
    <t>0726</t>
  </si>
  <si>
    <t>Первинна медична допомога населенню, що надається центрами первинної медичної (медико-санітарної) допомоги</t>
  </si>
  <si>
    <t>2142</t>
  </si>
  <si>
    <t>0763</t>
  </si>
  <si>
    <t>Програми і централізовані заходи боротьби з туберкульозом</t>
  </si>
  <si>
    <t>081009</t>
  </si>
  <si>
    <t>2144</t>
  </si>
  <si>
    <t>Централізовані заходи з лікування хворих на цукровий та нецукровий діабет</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</si>
  <si>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</si>
  <si>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</si>
  <si>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081010</t>
  </si>
  <si>
    <t>2145</t>
  </si>
  <si>
    <t>Централізовані заходи з лікування онкологічних хворих</t>
  </si>
  <si>
    <t>2146</t>
  </si>
  <si>
    <t>Відшкодування вартості лікарських засобів для лікування окремих захворювань</t>
  </si>
  <si>
    <t>081002</t>
  </si>
  <si>
    <t>2152</t>
  </si>
  <si>
    <t>Інші програми та заходи у сфері охорони здоров’я</t>
  </si>
  <si>
    <t>110000</t>
  </si>
  <si>
    <t>4000</t>
  </si>
  <si>
    <t>110201</t>
  </si>
  <si>
    <t>4030</t>
  </si>
  <si>
    <t>0824</t>
  </si>
  <si>
    <t>Забезпечення діяльності бібліотек</t>
  </si>
  <si>
    <t>110204</t>
  </si>
  <si>
    <t>4060</t>
  </si>
  <si>
    <t>0828</t>
  </si>
  <si>
    <t>Забезпечення діяльності палаців i будинків культури, клубів, центрів дозвілля та iнших клубних закладів</t>
  </si>
  <si>
    <t>110205</t>
  </si>
  <si>
    <t>4081</t>
  </si>
  <si>
    <t>0829</t>
  </si>
  <si>
    <t xml:space="preserve">Забезпечення діяльності інших закладів в галузі культури і мистецтва </t>
  </si>
  <si>
    <t>110502</t>
  </si>
  <si>
    <t>4082</t>
  </si>
  <si>
    <t>Інші заходи в галузі культури і мистецтва</t>
  </si>
  <si>
    <t>130000</t>
  </si>
  <si>
    <t>5000</t>
  </si>
  <si>
    <t>130102</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</si>
  <si>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</si>
  <si>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</si>
  <si>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</si>
  <si>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</si>
  <si>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</si>
  <si>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130107</t>
  </si>
  <si>
    <t>5031</t>
  </si>
  <si>
    <t>Утримання та навчально-тренувальна робота комунальних дитячо-юнацьких спортивних шкіл</t>
  </si>
  <si>
    <t>5045</t>
  </si>
  <si>
    <t>Будівництво мультифункціональних майданчиків для занять ігровими видами спорту</t>
  </si>
  <si>
    <t>5062</t>
  </si>
  <si>
    <t>Підтримка спорту вищих досягнень та організацій, які здійснюють фізкультурно-спортивну діяльність в регіоні</t>
  </si>
  <si>
    <t>010116</t>
  </si>
  <si>
    <t>0150</t>
  </si>
  <si>
    <t>0111</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</si>
  <si>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</si>
  <si>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0160</t>
  </si>
  <si>
    <t>Керівництво і управління у відповідній сфері у містах (місті Києві), селищах, селах, територіальних громадах</t>
  </si>
  <si>
    <t>0180</t>
  </si>
  <si>
    <t>0133</t>
  </si>
  <si>
    <t>Інша діяльність у сфері державного управління</t>
  </si>
  <si>
    <t>100000</t>
  </si>
  <si>
    <t>6000</t>
  </si>
  <si>
    <t>Житлово-комунальне господарство</t>
  </si>
  <si>
    <t>6011</t>
  </si>
  <si>
    <t>0610</t>
  </si>
  <si>
    <t>Експлуатація та технічне обслуговування житлового фонду</t>
  </si>
  <si>
    <t>0620</t>
  </si>
  <si>
    <t>100101</t>
  </si>
  <si>
    <t>6014</t>
  </si>
  <si>
    <t>Забезпечення збору та вивезення сміття і відходів</t>
  </si>
  <si>
    <t>6015</t>
  </si>
  <si>
    <t>Забезпечення надійної та безперебійної експлуатації ліфтів</t>
  </si>
  <si>
    <t>6016</t>
  </si>
  <si>
    <t>Впровадження засобів обліку витрат та регулювання споживання води та теплової енергії</t>
  </si>
  <si>
    <t>6020</t>
  </si>
  <si>
    <t>Забезпечення функціонування підприємств, установ та організацій, що виробляють, виконують та/або надають житлово-комунальні послуги</t>
  </si>
  <si>
    <t>100203</t>
  </si>
  <si>
    <t>6030</t>
  </si>
  <si>
    <t>Організація благоустрою населених пунктів</t>
  </si>
  <si>
    <t>6082</t>
  </si>
  <si>
    <t>Придбання житла для окремих категорій населення відповідно до законодавства</t>
  </si>
  <si>
    <t>6083</t>
  </si>
  <si>
    <t>7130</t>
  </si>
  <si>
    <t>0421</t>
  </si>
  <si>
    <t>Здійснення заходів із землеустрою</t>
  </si>
  <si>
    <t>7310</t>
  </si>
  <si>
    <t>0443</t>
  </si>
  <si>
    <t>Будівництво об'єктів житлово-комунального господарства</t>
  </si>
  <si>
    <t>7321</t>
  </si>
  <si>
    <t xml:space="preserve">Будівництво освітніх установ та закладів </t>
  </si>
  <si>
    <t>7322</t>
  </si>
  <si>
    <t>Будівництво медичних установ та закладів</t>
  </si>
  <si>
    <t>7324</t>
  </si>
  <si>
    <t>Будівництво установ та закладів культури</t>
  </si>
  <si>
    <t>7330</t>
  </si>
  <si>
    <t>Будівництво інших об'єктів комунальної власності</t>
  </si>
  <si>
    <t>7350</t>
  </si>
  <si>
    <t>Розроблення схем планування та забудови територій (містобудівної документації)</t>
  </si>
  <si>
    <t>0490</t>
  </si>
  <si>
    <t>7363</t>
  </si>
  <si>
    <t>Виконання інвестиційних проєктів в рамках здійснення заходів щодо соціально-економічного розвитку окремих територій</t>
  </si>
  <si>
    <t>7370</t>
  </si>
  <si>
    <t>Реалізація інших заходів щодо соціально-економічного розвитку територій</t>
  </si>
  <si>
    <t>0456</t>
  </si>
  <si>
    <t>7461</t>
  </si>
  <si>
    <t>Утримання та розвиток автомобільних доріг та дорожньої інфраструктури за рахунок коштів місцевого бюджету</t>
  </si>
  <si>
    <t>7530</t>
  </si>
  <si>
    <t>0460</t>
  </si>
  <si>
    <t>Інші заходи у сфері зв'язку, телекомунікації та інформатики</t>
  </si>
  <si>
    <t>7610</t>
  </si>
  <si>
    <t>0411</t>
  </si>
  <si>
    <t>Сприяння розвитку малого та середнього підприємництва</t>
  </si>
  <si>
    <t>7640</t>
  </si>
  <si>
    <t>0470</t>
  </si>
  <si>
    <t>Заходи з енергозбереження</t>
  </si>
  <si>
    <t>7670</t>
  </si>
  <si>
    <t>Внески до статутного капіталу суб'єктів господарювання</t>
  </si>
  <si>
    <t>8110</t>
  </si>
  <si>
    <t>0320</t>
  </si>
  <si>
    <t>Заходи із запобігання та ліквідації надзвичайних ситуацій та наслідків стихійного лиха</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</si>
  <si>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</si>
  <si>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</si>
  <si>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8230</t>
  </si>
  <si>
    <t>0380</t>
  </si>
  <si>
    <t>Інші заходи громадського порядку та безпеки</t>
  </si>
  <si>
    <t>7680</t>
  </si>
  <si>
    <t>Членські внески до асоціацій органів місцевого самоврядування</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</si>
  <si>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</si>
  <si>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</si>
  <si>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7650</t>
  </si>
  <si>
    <t>Проведення експертної  грошової  оцінки  земельної ділянки чи права на неї</t>
  </si>
  <si>
    <t>8340</t>
  </si>
  <si>
    <t>0540</t>
  </si>
  <si>
    <t>Природоохоронні заходи за рахунок цільових фондів</t>
  </si>
  <si>
    <t>8600</t>
  </si>
  <si>
    <t>0170</t>
  </si>
  <si>
    <t>Обслуговування місцевого боргу</t>
  </si>
  <si>
    <t>250102</t>
  </si>
  <si>
    <t>8710</t>
  </si>
  <si>
    <t>Резервний фонд місцевого бюджету</t>
  </si>
  <si>
    <t>250301</t>
  </si>
  <si>
    <t>9110</t>
  </si>
  <si>
    <t>9770</t>
  </si>
  <si>
    <t xml:space="preserve">Інші субвенції з місцевого бюджету </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</si>
  <si>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</si>
  <si>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9800</t>
  </si>
  <si>
    <t>Субвенція з місцевого бюджету державному бюджету на виконання програм соціально-економічного розвитку регіонів</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</si>
  <si>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</si>
  <si>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 xml:space="preserve">  </t>
  </si>
  <si>
    <t>ВИДАТКИ ТА  КРЕДИТУВАННЯ - усього</t>
  </si>
  <si>
    <t>Додаток 2</t>
  </si>
  <si>
    <t>до рішення  виконавчого комітету</t>
  </si>
  <si>
    <t>затверджено розписом на рік та кошторисні призначення</t>
  </si>
  <si>
    <t>3124</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</si>
  <si>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</si>
  <si>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3221</t>
  </si>
  <si>
    <t>1060</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</si>
  <si>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</si>
  <si>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t>3222</t>
  </si>
  <si>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</si>
  <si>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</si>
  <si>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</si>
  <si>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</si>
  <si>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</si>
  <si>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6090</t>
  </si>
  <si>
    <t>0640</t>
  </si>
  <si>
    <t>Інша діяльність у сфері житлово-комунального господарства</t>
  </si>
  <si>
    <t>7000</t>
  </si>
  <si>
    <t>Економічна діяльність</t>
  </si>
  <si>
    <t>7325</t>
  </si>
  <si>
    <t>Будівництво споруд, установ та закладів фізичної культури і спорту</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</si>
  <si>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</si>
  <si>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</si>
  <si>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7390</t>
  </si>
  <si>
    <t xml:space="preserve">у т.ч. за рахунок субвенції з державного бюджету місцевим бюджетам на розвиток мережі ЦНАП (41035200) </t>
  </si>
  <si>
    <t>7540</t>
  </si>
  <si>
    <t>Реалізація заходів, спрямованих на підвищення доступності широкосмугового доступу до Інтернету в сільській місцевості</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</si>
  <si>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</si>
  <si>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8000</t>
  </si>
  <si>
    <t>Інша діяльність</t>
  </si>
  <si>
    <t>Надання пільгових довгострокових кредитів, наданих молодим сім'ям та одиноким молодим громадянам на будівництво/реконструкцію/придбання житла</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</si>
  <si>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</si>
  <si>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</si>
  <si>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8721</t>
  </si>
  <si>
    <t>6072</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</si>
  <si>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</si>
  <si>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Компенсаційні виплати за пільговий проїзд окремих категорій громадян на залізничному транспорті</t>
  </si>
  <si>
    <t>3035</t>
  </si>
  <si>
    <t>Надання спеціалізованої освіти мистецькими школами</t>
  </si>
  <si>
    <t>КТКВКМБ</t>
  </si>
  <si>
    <t>КФКВКБ</t>
  </si>
  <si>
    <t xml:space="preserve">Назва коду за типовою програмною класифікацією видатків та кредитування місцевих бюджетів </t>
  </si>
  <si>
    <t>Освіта</t>
  </si>
  <si>
    <t>Надання загальної середньої освіти                                        за рахунок коштів місцевого бюджету</t>
  </si>
  <si>
    <t>Надання загальної середньої освіти                                  за рахунок освітньої субвенції (41033900)</t>
  </si>
  <si>
    <t>Надання загальної середньої освіти закладами загальної середньої освіти (41033900)</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</si>
  <si>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</si>
  <si>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t>Надання загальної середньої освіти закладами загальної середньої освіти (41051100)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</si>
  <si>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</si>
  <si>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Утримання та забезпечення діяльності центрів соціальних служб</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</si>
  <si>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</si>
  <si>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Культура і мистецтво</t>
  </si>
  <si>
    <t>Фізична культура і спорт</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</si>
  <si>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</si>
  <si>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</si>
  <si>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у т.ч. за рахунок інших субвенції з місцевого бюджету (41053900) - капітальний ремонт спортзалу ЗОШ №2 за рахунок субвенції з обласного бюджету</t>
  </si>
  <si>
    <t>7351</t>
  </si>
  <si>
    <t>Розроблення комплексних планів просторового розвитку територій територіальних громад</t>
  </si>
  <si>
    <t>Розвиток мережі ЦНАП</t>
  </si>
  <si>
    <t>8210</t>
  </si>
  <si>
    <t>Муніципальні формування з охорони громадського порядку</t>
  </si>
  <si>
    <t>8220</t>
  </si>
  <si>
    <t>Заходи та роботи з мобілізаційної підготовки місцевого значення</t>
  </si>
  <si>
    <t>8240</t>
  </si>
  <si>
    <t>Заходи та роботи з територіальної оборони</t>
  </si>
  <si>
    <t>Реверсна дотація</t>
  </si>
  <si>
    <t>субвенція обласному бюджету для будівництва пожежного депо з житловими приміщеннями</t>
  </si>
  <si>
    <t>субвенція Сарненській міській ТГ на реконструкцію дитячого терапевтичного корпусу КНП "Сарненська ЦРЛ"</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</si>
  <si>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</si>
  <si>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Вараської міської ради</t>
  </si>
  <si>
    <t>2112</t>
  </si>
  <si>
    <t>0725</t>
  </si>
  <si>
    <t>Первинна медична допомога населенню, що надається фельдшерськими, фельдшерсько-акушерськими пунктами</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</si>
  <si>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</si>
  <si>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</si>
  <si>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</si>
  <si>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</si>
  <si>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</si>
  <si>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</si>
  <si>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</si>
  <si>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</si>
  <si>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</si>
  <si>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</si>
  <si>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</si>
  <si>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затверджено на 01.10.2022</t>
  </si>
  <si>
    <t>виконано станом на 01.10.2022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</si>
  <si>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</si>
  <si>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у т.ч. за рахунок інших субвенцій з місцевого бюджету  (41053900) - для Вараського центру професійного розвитку педагогічних працівників за рахунок коштів субвенцій з бюджетів Рафалівської селищної ради та Полицької сільської ради</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</si>
  <si>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</si>
  <si>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</si>
  <si>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</si>
  <si>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</si>
  <si>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Управління Служби безпеки України в Рівненській області (для відділу у м.Вараш УСБУ в Рівненській області)</t>
  </si>
  <si>
    <t>субвенція для закупівлі військового зимового форменного одягу (військова частина А7032)</t>
  </si>
  <si>
    <t xml:space="preserve">                Виконання бюджету Вараської міської територіальної громади по видатках та кредитуванню за дев'ять місяців 2022 року                                                         № 7310-СЗ-04-22</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</si>
  <si>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</si>
  <si>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18 листопада 2022 року №404-РВ-22</t>
  </si>
  <si>
    <t>Міський голова</t>
  </si>
  <si>
    <t>Олександр МЕНЗУЛ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</si>
</sst>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0.000%"/>
    <numFmt numFmtId="168" formatCode="000000"/>
    <numFmt numFmtId="169" formatCode="0.0000%"/>
  </numFmts>
  <fonts count="50" x14ac:knownFonts="1">
    <font>
      <sz val="10"/>
      <name val="Arial Cyr"/>
      <charset val="204"/>
    </font>
    <font>
      <sz val="11"/>
      <name val="Times New Roman"/>
      <family val="1"/>
      <charset val="204"/>
    </font>
    <font>
      <sz val="16"/>
      <name val="Times New Roman"/>
      <family val="1"/>
      <charset val="204"/>
    </font>
    <font>
      <sz val="10"/>
      <name val="Times New Roman"/>
      <family val="1"/>
      <charset val="204"/>
    </font>
    <font>
      <sz val="10"/>
      <name val="Arial Cyr"/>
      <charset val="204"/>
    </font>
    <font>
      <b/>
      <sz val="18"/>
      <name val="Times New Roman"/>
      <family val="1"/>
      <charset val="204"/>
    </font>
    <font>
      <sz val="20"/>
      <name val="Times New Roman"/>
      <family val="1"/>
      <charset val="204"/>
    </font>
    <font>
      <sz val="20"/>
      <color theme="1"/>
      <name val="Times New Roman"/>
      <family val="1"/>
      <charset val="204"/>
    </font>
    <font>
      <sz val="20"/>
      <name val="Arial Cyr"/>
      <charset val="204"/>
    </font>
    <font>
      <sz val="26"/>
      <name val="Arial Cyr"/>
      <charset val="204"/>
    </font>
    <font>
      <i/>
      <sz val="12"/>
      <name val="Times New Roman"/>
      <family val="1"/>
      <charset val="204"/>
    </font>
    <font>
      <sz val="10"/>
      <name val="Arial Cyr"/>
      <family val="2"/>
      <charset val="204"/>
    </font>
    <font>
      <b/>
      <sz val="12"/>
      <name val="Arial Cyr"/>
      <family val="2"/>
      <charset val="204"/>
    </font>
    <font>
      <sz val="11"/>
      <name val="Arial Cyr"/>
      <family val="2"/>
      <charset val="204"/>
    </font>
    <font>
      <sz val="13"/>
      <name val="Times New Roman"/>
      <family val="1"/>
      <charset val="204"/>
    </font>
    <font>
      <b/>
      <sz val="13"/>
      <name val="Times New Roman"/>
      <family val="1"/>
      <charset val="204"/>
    </font>
    <font>
      <b/>
      <sz val="14"/>
      <name val="Arial"/>
      <family val="2"/>
      <charset val="204"/>
    </font>
    <font>
      <b/>
      <sz val="10"/>
      <name val="Arial Cyr"/>
      <family val="2"/>
      <charset val="204"/>
    </font>
    <font>
      <sz val="14"/>
      <name val="Arial"/>
      <family val="2"/>
      <charset val="204"/>
    </font>
    <font>
      <i/>
      <sz val="13"/>
      <name val="Times New Roman"/>
      <family val="1"/>
      <charset val="204"/>
    </font>
    <font>
      <i/>
      <sz val="14"/>
      <name val="Arial"/>
      <family val="2"/>
      <charset val="204"/>
    </font>
    <font>
      <b/>
      <i/>
      <sz val="14"/>
      <name val="Arial"/>
      <family val="2"/>
      <charset val="204"/>
    </font>
    <font>
      <i/>
      <sz val="10"/>
      <name val="Arial Cyr"/>
      <family val="2"/>
      <charset val="204"/>
    </font>
    <font>
      <i/>
      <sz val="9"/>
      <name val="Arial Cyr"/>
      <family val="2"/>
      <charset val="204"/>
    </font>
    <font>
      <i/>
      <sz val="9"/>
      <name val="Times New Roman"/>
      <family val="1"/>
      <charset val="204"/>
    </font>
    <font>
      <b/>
      <sz val="12"/>
      <name val="Times New Roman"/>
      <family val="1"/>
      <charset val="204"/>
    </font>
    <font>
      <sz val="12"/>
      <name val="Times New Roman Cyr"/>
      <family val="1"/>
      <charset val="204"/>
    </font>
    <font>
      <i/>
      <sz val="11"/>
      <name val="Times New Roman"/>
      <family val="1"/>
      <charset val="204"/>
    </font>
    <font>
      <b/>
      <sz val="11"/>
      <name val="Times New Roman"/>
      <family val="1"/>
      <charset val="204"/>
    </font>
    <font>
      <b/>
      <sz val="14"/>
      <name val="Times New Roman"/>
      <family val="1"/>
      <charset val="204"/>
    </font>
    <font>
      <b/>
      <sz val="10"/>
      <name val="Arial Cyr"/>
      <charset val="204"/>
    </font>
    <font>
      <b/>
      <sz val="9"/>
      <color indexed="81"/>
      <name val="Tahoma"/>
      <family val="2"/>
      <charset val="204"/>
    </font>
    <font>
      <sz val="24"/>
      <name val="Times New Roman"/>
      <family val="1"/>
    </font>
    <font>
      <b/>
      <sz val="24"/>
      <name val="Times New Roman"/>
      <family val="1"/>
    </font>
    <font>
      <i/>
      <sz val="14"/>
      <color rgb="FFFF0000"/>
      <name val="Arial"/>
      <family val="2"/>
      <charset val="204"/>
    </font>
    <font>
      <sz val="26"/>
      <name val="Times New Roman"/>
      <family val="1"/>
    </font>
    <font>
      <sz val="26"/>
      <name val="Times New Roman"/>
      <family val="1"/>
      <charset val="204"/>
    </font>
    <font>
      <i/>
      <sz val="14"/>
      <name val="Times New Roman"/>
      <family val="1"/>
      <charset val="204"/>
    </font>
    <font>
      <sz val="9"/>
      <name val="Arial Cyr"/>
      <family val="2"/>
      <charset val="204"/>
    </font>
    <font>
      <b/>
      <sz val="15"/>
      <name val="Times New Roman"/>
      <family val="1"/>
      <charset val="204"/>
    </font>
    <font>
      <i/>
      <sz val="10"/>
      <name val="Times New Roman"/>
      <family val="1"/>
      <charset val="204"/>
    </font>
    <font>
      <i/>
      <sz val="14"/>
      <color theme="1"/>
      <name val="Arial"/>
      <family val="2"/>
      <charset val="204"/>
    </font>
    <font>
      <b/>
      <sz val="16"/>
      <name val="Times New Roman"/>
      <family val="1"/>
      <charset val="204"/>
    </font>
    <font>
      <b/>
      <sz val="13"/>
      <color rgb="FFFF0000"/>
      <name val="Times New Roman"/>
      <family val="1"/>
      <charset val="204"/>
    </font>
    <font>
      <b/>
      <sz val="14"/>
      <color theme="1"/>
      <name val="Arial"/>
      <family val="2"/>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2"/>
      <color rgb="FF333333"/>
      <name val="Times New Roman"/>
      <family val="1"/>
      <charset val="204"/>
    </font>
  </fonts>
  <fills count="3">
    <fill>
      <patternFill patternType="none"/>
    </fill>
    <fill>
      <patternFill patternType="gray125"/>
    </fill>
    <fill>
      <patternFill patternType="solid">
        <fgColor theme="0"/>
        <bgColor indexed="64"/>
      </patternFill>
    </fill>
  </fills>
  <borders count="26">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
    <xf numFmtId="0" fontId="0" fillId="0" borderId="0"/>
    <xf numFmtId="0" fontId="4" fillId="0" borderId="0"/>
    <xf numFmtId="9" fontId="4" fillId="0" borderId="0" applyFont="0" applyFill="0" applyBorder="0" applyAlignment="0" applyProtection="0"/>
    <xf numFmtId="0" fontId="26" fillId="0" borderId="0"/>
  </cellStyleXfs>
  <cellXfs count="265">
    <xf numFmtId="0" fontId="0" fillId="0" borderId="0" xfId="0"/>
    <xf numFmtId="0" fontId="3" fillId="0" borderId="0" xfId="1" applyFont="1"/>
    <xf numFmtId="0" fontId="11" fillId="2" borderId="0" xfId="0" applyFont="1" applyFill="1" applyBorder="1" applyAlignment="1">
      <alignment horizontal="right" wrapText="1"/>
    </xf>
    <xf numFmtId="0" fontId="11" fillId="2" borderId="0" xfId="0" applyFont="1" applyFill="1" applyBorder="1" applyAlignment="1">
      <alignment wrapText="1"/>
    </xf>
    <xf numFmtId="0" fontId="11" fillId="2" borderId="0" xfId="0" applyFont="1" applyFill="1" applyAlignment="1">
      <alignment wrapText="1"/>
    </xf>
    <xf numFmtId="0" fontId="11" fillId="2" borderId="0" xfId="0" applyFont="1" applyFill="1"/>
    <xf numFmtId="0" fontId="11" fillId="2" borderId="0" xfId="0" applyFont="1" applyFill="1" applyAlignment="1">
      <alignment horizontal="center" wrapText="1"/>
    </xf>
    <xf numFmtId="0" fontId="11" fillId="2" borderId="0" xfId="0" applyFont="1" applyFill="1" applyAlignment="1">
      <alignment horizontal="center"/>
    </xf>
    <xf numFmtId="165" fontId="2" fillId="2" borderId="0" xfId="0" applyNumberFormat="1" applyFont="1" applyFill="1" applyAlignment="1">
      <alignment wrapText="1"/>
    </xf>
    <xf numFmtId="166" fontId="11" fillId="2" borderId="0" xfId="0" applyNumberFormat="1" applyFont="1" applyFill="1" applyAlignment="1">
      <alignment horizontal="center" wrapText="1"/>
    </xf>
    <xf numFmtId="0" fontId="32" fillId="2" borderId="0" xfId="0" applyFont="1" applyFill="1" applyAlignment="1"/>
    <xf numFmtId="0" fontId="36" fillId="2" borderId="0" xfId="0" applyFont="1" applyFill="1" applyAlignment="1">
      <alignment horizontal="center"/>
    </xf>
    <xf numFmtId="0" fontId="5" fillId="0" borderId="0" xfId="1" applyFont="1" applyAlignment="1">
      <alignment horizontal="center"/>
    </xf>
    <xf numFmtId="0" fontId="6" fillId="0" borderId="0" xfId="0" applyFont="1"/>
    <xf numFmtId="0" fontId="10" fillId="2" borderId="0" xfId="0" applyFont="1" applyFill="1" applyBorder="1" applyAlignment="1">
      <alignment wrapText="1"/>
    </xf>
    <xf numFmtId="0" fontId="11" fillId="2" borderId="0" xfId="0" applyFont="1" applyFill="1" applyBorder="1"/>
    <xf numFmtId="0" fontId="13" fillId="2" borderId="0" xfId="0" applyFont="1" applyFill="1" applyBorder="1" applyAlignment="1">
      <alignment wrapText="1"/>
    </xf>
    <xf numFmtId="0" fontId="1" fillId="2" borderId="0" xfId="0" applyFont="1" applyFill="1" applyBorder="1" applyAlignment="1">
      <alignment wrapText="1"/>
    </xf>
    <xf numFmtId="0" fontId="14" fillId="2" borderId="7" xfId="0" applyFont="1" applyFill="1" applyBorder="1" applyAlignment="1">
      <alignment horizontal="center"/>
    </xf>
    <xf numFmtId="166" fontId="16" fillId="2" borderId="13" xfId="0" applyNumberFormat="1" applyFont="1" applyFill="1" applyBorder="1" applyAlignment="1">
      <alignment horizontal="center" wrapText="1"/>
    </xf>
    <xf numFmtId="166" fontId="16" fillId="2" borderId="7" xfId="0" applyNumberFormat="1" applyFont="1" applyFill="1" applyBorder="1" applyAlignment="1">
      <alignment horizontal="center" wrapText="1"/>
    </xf>
    <xf numFmtId="165" fontId="16" fillId="2" borderId="7" xfId="0" applyNumberFormat="1" applyFont="1" applyFill="1" applyBorder="1" applyAlignment="1">
      <alignment horizontal="center" wrapText="1"/>
    </xf>
    <xf numFmtId="49" fontId="15" fillId="2" borderId="2" xfId="0" applyNumberFormat="1" applyFont="1" applyFill="1" applyBorder="1" applyAlignment="1">
      <alignment horizontal="center"/>
    </xf>
    <xf numFmtId="166" fontId="16" fillId="2" borderId="12" xfId="0" applyNumberFormat="1" applyFont="1" applyFill="1" applyBorder="1" applyAlignment="1">
      <alignment horizontal="center" wrapText="1"/>
    </xf>
    <xf numFmtId="166" fontId="16" fillId="2" borderId="2" xfId="0" applyNumberFormat="1" applyFont="1" applyFill="1" applyBorder="1" applyAlignment="1">
      <alignment horizontal="center" wrapText="1"/>
    </xf>
    <xf numFmtId="165" fontId="16" fillId="2" borderId="2" xfId="0" applyNumberFormat="1" applyFont="1" applyFill="1" applyBorder="1" applyAlignment="1">
      <alignment horizontal="center" wrapText="1"/>
    </xf>
    <xf numFmtId="0" fontId="17" fillId="2" borderId="0" xfId="0" applyFont="1" applyFill="1" applyBorder="1" applyAlignment="1">
      <alignment horizontal="right" wrapText="1"/>
    </xf>
    <xf numFmtId="0" fontId="17" fillId="2" borderId="0" xfId="0" applyFont="1" applyFill="1" applyBorder="1" applyAlignment="1">
      <alignment wrapText="1"/>
    </xf>
    <xf numFmtId="0" fontId="17" fillId="2" borderId="0" xfId="0" applyFont="1" applyFill="1" applyBorder="1"/>
    <xf numFmtId="49" fontId="14" fillId="2" borderId="2" xfId="0" applyNumberFormat="1" applyFont="1" applyFill="1" applyBorder="1" applyAlignment="1">
      <alignment horizontal="center"/>
    </xf>
    <xf numFmtId="168" fontId="14" fillId="2" borderId="2" xfId="0" applyNumberFormat="1" applyFont="1" applyFill="1" applyBorder="1" applyAlignment="1">
      <alignment horizontal="center"/>
    </xf>
    <xf numFmtId="1" fontId="14" fillId="2" borderId="2" xfId="0" applyNumberFormat="1" applyFont="1" applyFill="1" applyBorder="1" applyAlignment="1">
      <alignment horizontal="center"/>
    </xf>
    <xf numFmtId="166" fontId="18" fillId="2" borderId="12" xfId="0" applyNumberFormat="1" applyFont="1" applyFill="1" applyBorder="1" applyAlignment="1" applyProtection="1">
      <alignment horizontal="center" wrapText="1"/>
    </xf>
    <xf numFmtId="166" fontId="18" fillId="2" borderId="2" xfId="0" applyNumberFormat="1" applyFont="1" applyFill="1" applyBorder="1" applyAlignment="1" applyProtection="1">
      <alignment horizontal="center" wrapText="1"/>
    </xf>
    <xf numFmtId="165" fontId="18" fillId="2" borderId="2" xfId="0" applyNumberFormat="1" applyFont="1" applyFill="1" applyBorder="1" applyAlignment="1">
      <alignment horizontal="center" wrapText="1"/>
    </xf>
    <xf numFmtId="166" fontId="18" fillId="2" borderId="2" xfId="0" applyNumberFormat="1" applyFont="1" applyFill="1" applyBorder="1" applyAlignment="1">
      <alignment horizontal="center" wrapText="1"/>
    </xf>
    <xf numFmtId="168" fontId="19" fillId="2" borderId="2" xfId="0" applyNumberFormat="1" applyFont="1" applyFill="1" applyBorder="1" applyAlignment="1">
      <alignment horizontal="center"/>
    </xf>
    <xf numFmtId="1" fontId="19" fillId="2" borderId="2" xfId="0" applyNumberFormat="1" applyFont="1" applyFill="1" applyBorder="1" applyAlignment="1">
      <alignment horizontal="center"/>
    </xf>
    <xf numFmtId="49" fontId="19" fillId="2" borderId="2" xfId="0" applyNumberFormat="1" applyFont="1" applyFill="1" applyBorder="1" applyAlignment="1">
      <alignment horizontal="center"/>
    </xf>
    <xf numFmtId="166" fontId="20" fillId="2" borderId="12" xfId="0" applyNumberFormat="1" applyFont="1" applyFill="1" applyBorder="1" applyAlignment="1" applyProtection="1">
      <alignment horizontal="center" wrapText="1"/>
    </xf>
    <xf numFmtId="166" fontId="20" fillId="2" borderId="2" xfId="0" applyNumberFormat="1" applyFont="1" applyFill="1" applyBorder="1" applyAlignment="1" applyProtection="1">
      <alignment horizontal="center" wrapText="1"/>
    </xf>
    <xf numFmtId="10" fontId="20" fillId="2" borderId="2" xfId="0" applyNumberFormat="1" applyFont="1" applyFill="1" applyBorder="1" applyAlignment="1">
      <alignment horizontal="center" wrapText="1"/>
    </xf>
    <xf numFmtId="166" fontId="20" fillId="2" borderId="2" xfId="0" applyNumberFormat="1" applyFont="1" applyFill="1" applyBorder="1" applyAlignment="1">
      <alignment horizontal="center" wrapText="1"/>
    </xf>
    <xf numFmtId="0" fontId="22" fillId="2" borderId="0" xfId="0" applyFont="1" applyFill="1" applyBorder="1" applyAlignment="1">
      <alignment horizontal="right" wrapText="1"/>
    </xf>
    <xf numFmtId="0" fontId="22" fillId="2" borderId="0" xfId="0" applyFont="1" applyFill="1" applyBorder="1" applyAlignment="1">
      <alignment wrapText="1"/>
    </xf>
    <xf numFmtId="0" fontId="22" fillId="2" borderId="0" xfId="0" applyFont="1" applyFill="1" applyAlignment="1">
      <alignment wrapText="1"/>
    </xf>
    <xf numFmtId="0" fontId="22" fillId="2" borderId="0" xfId="0" applyFont="1" applyFill="1"/>
    <xf numFmtId="167" fontId="20" fillId="2" borderId="2" xfId="0" applyNumberFormat="1" applyFont="1" applyFill="1" applyBorder="1" applyAlignment="1">
      <alignment horizontal="center" wrapText="1"/>
    </xf>
    <xf numFmtId="49" fontId="14" fillId="2" borderId="2" xfId="0" applyNumberFormat="1" applyFont="1" applyFill="1" applyBorder="1" applyAlignment="1" applyProtection="1">
      <alignment horizontal="center" wrapText="1"/>
      <protection locked="0"/>
    </xf>
    <xf numFmtId="1" fontId="14" fillId="2" borderId="2" xfId="0" applyNumberFormat="1" applyFont="1" applyFill="1" applyBorder="1" applyAlignment="1" applyProtection="1">
      <alignment horizontal="center" wrapText="1"/>
      <protection locked="0"/>
    </xf>
    <xf numFmtId="49" fontId="19" fillId="2" borderId="2" xfId="0" applyNumberFormat="1" applyFont="1" applyFill="1" applyBorder="1" applyAlignment="1" applyProtection="1">
      <alignment horizontal="center" wrapText="1"/>
      <protection locked="0"/>
    </xf>
    <xf numFmtId="1" fontId="19" fillId="2" borderId="2" xfId="0" applyNumberFormat="1" applyFont="1" applyFill="1" applyBorder="1" applyAlignment="1" applyProtection="1">
      <alignment horizontal="center" wrapText="1"/>
      <protection locked="0"/>
    </xf>
    <xf numFmtId="165" fontId="20" fillId="2" borderId="2" xfId="0" applyNumberFormat="1" applyFont="1" applyFill="1" applyBorder="1" applyAlignment="1">
      <alignment horizontal="center" wrapText="1"/>
    </xf>
    <xf numFmtId="0" fontId="23" fillId="2" borderId="0" xfId="0" applyFont="1" applyFill="1" applyBorder="1" applyAlignment="1">
      <alignment horizontal="right" wrapText="1"/>
    </xf>
    <xf numFmtId="0" fontId="23" fillId="2" borderId="0" xfId="0" applyFont="1" applyFill="1" applyBorder="1" applyAlignment="1">
      <alignment wrapText="1"/>
    </xf>
    <xf numFmtId="0" fontId="23" fillId="2" borderId="0" xfId="0" applyFont="1" applyFill="1" applyAlignment="1">
      <alignment wrapText="1"/>
    </xf>
    <xf numFmtId="0" fontId="23" fillId="2" borderId="0" xfId="0" applyFont="1" applyFill="1"/>
    <xf numFmtId="166" fontId="20" fillId="2" borderId="12" xfId="0" applyNumberFormat="1" applyFont="1" applyFill="1" applyBorder="1" applyAlignment="1">
      <alignment horizontal="center" wrapText="1"/>
    </xf>
    <xf numFmtId="164" fontId="20" fillId="2" borderId="2" xfId="0" applyNumberFormat="1" applyFont="1" applyFill="1" applyBorder="1" applyAlignment="1">
      <alignment horizontal="center" wrapText="1"/>
    </xf>
    <xf numFmtId="0" fontId="20" fillId="2" borderId="2" xfId="0" applyFont="1" applyFill="1" applyBorder="1" applyAlignment="1">
      <alignment horizontal="center" wrapText="1"/>
    </xf>
    <xf numFmtId="0" fontId="24" fillId="2" borderId="0" xfId="0" applyFont="1" applyFill="1" applyBorder="1" applyAlignment="1">
      <alignment horizontal="center" wrapText="1"/>
    </xf>
    <xf numFmtId="0" fontId="24" fillId="2" borderId="0" xfId="0" applyFont="1" applyFill="1" applyAlignment="1">
      <alignment horizontal="center" wrapText="1"/>
    </xf>
    <xf numFmtId="0" fontId="24" fillId="2" borderId="0" xfId="0" applyFont="1" applyFill="1" applyAlignment="1">
      <alignment horizontal="center"/>
    </xf>
    <xf numFmtId="164" fontId="20" fillId="2" borderId="12" xfId="0" applyNumberFormat="1" applyFont="1" applyFill="1" applyBorder="1" applyAlignment="1">
      <alignment horizontal="center" wrapText="1"/>
    </xf>
    <xf numFmtId="0" fontId="20" fillId="2" borderId="12" xfId="0" applyFont="1" applyFill="1" applyBorder="1" applyAlignment="1">
      <alignment horizontal="center" wrapText="1"/>
    </xf>
    <xf numFmtId="164" fontId="18" fillId="2" borderId="2" xfId="0" applyNumberFormat="1" applyFont="1" applyFill="1" applyBorder="1" applyAlignment="1">
      <alignment horizontal="center" wrapText="1"/>
    </xf>
    <xf numFmtId="49" fontId="14" fillId="2" borderId="2" xfId="0" applyNumberFormat="1" applyFont="1" applyFill="1" applyBorder="1" applyAlignment="1">
      <alignment horizontal="center" wrapText="1"/>
    </xf>
    <xf numFmtId="10" fontId="18" fillId="2" borderId="2" xfId="0" applyNumberFormat="1" applyFont="1" applyFill="1" applyBorder="1" applyAlignment="1">
      <alignment horizontal="center" wrapText="1"/>
    </xf>
    <xf numFmtId="49" fontId="19" fillId="2" borderId="2" xfId="0" applyNumberFormat="1" applyFont="1" applyFill="1" applyBorder="1" applyAlignment="1">
      <alignment horizontal="center" wrapText="1"/>
    </xf>
    <xf numFmtId="0" fontId="17" fillId="2" borderId="0" xfId="0" applyFont="1" applyFill="1" applyAlignment="1">
      <alignment wrapText="1"/>
    </xf>
    <xf numFmtId="0" fontId="17" fillId="2" borderId="0" xfId="0" applyFont="1" applyFill="1"/>
    <xf numFmtId="166" fontId="18" fillId="2" borderId="12" xfId="0" applyNumberFormat="1" applyFont="1" applyFill="1" applyBorder="1" applyAlignment="1">
      <alignment horizontal="center" wrapText="1"/>
    </xf>
    <xf numFmtId="166" fontId="18" fillId="2" borderId="12" xfId="0" applyNumberFormat="1" applyFont="1" applyFill="1" applyBorder="1" applyAlignment="1" applyProtection="1">
      <alignment horizontal="center" wrapText="1"/>
      <protection locked="0"/>
    </xf>
    <xf numFmtId="166" fontId="18" fillId="2" borderId="2" xfId="0" applyNumberFormat="1" applyFont="1" applyFill="1" applyBorder="1" applyAlignment="1" applyProtection="1">
      <alignment horizontal="center" wrapText="1"/>
      <protection locked="0"/>
    </xf>
    <xf numFmtId="166" fontId="11" fillId="2" borderId="0" xfId="0" applyNumberFormat="1" applyFont="1" applyFill="1" applyBorder="1" applyAlignment="1">
      <alignment horizontal="right" wrapText="1"/>
    </xf>
    <xf numFmtId="167" fontId="18" fillId="2" borderId="2" xfId="0" applyNumberFormat="1" applyFont="1" applyFill="1" applyBorder="1" applyAlignment="1">
      <alignment horizontal="center" wrapText="1"/>
    </xf>
    <xf numFmtId="164" fontId="18" fillId="2" borderId="2" xfId="0" applyNumberFormat="1" applyFont="1" applyFill="1" applyBorder="1" applyAlignment="1" applyProtection="1">
      <alignment horizontal="center" wrapText="1"/>
      <protection locked="0"/>
    </xf>
    <xf numFmtId="166" fontId="20" fillId="2" borderId="12" xfId="0" applyNumberFormat="1" applyFont="1" applyFill="1" applyBorder="1" applyAlignment="1" applyProtection="1">
      <alignment horizontal="center" wrapText="1"/>
      <protection locked="0"/>
    </xf>
    <xf numFmtId="166" fontId="20" fillId="2" borderId="2" xfId="0" applyNumberFormat="1" applyFont="1" applyFill="1" applyBorder="1" applyAlignment="1" applyProtection="1">
      <alignment horizontal="center" wrapText="1"/>
      <protection locked="0"/>
    </xf>
    <xf numFmtId="0" fontId="22" fillId="2" borderId="0" xfId="0" applyFont="1" applyFill="1" applyBorder="1"/>
    <xf numFmtId="169" fontId="18" fillId="2" borderId="2" xfId="0" applyNumberFormat="1" applyFont="1" applyFill="1" applyBorder="1" applyAlignment="1">
      <alignment horizontal="center" wrapText="1"/>
    </xf>
    <xf numFmtId="0" fontId="11" fillId="2" borderId="1" xfId="0" applyFont="1" applyFill="1" applyBorder="1" applyAlignment="1">
      <alignment wrapText="1"/>
    </xf>
    <xf numFmtId="0" fontId="11" fillId="2" borderId="1" xfId="0" applyFont="1" applyFill="1" applyBorder="1"/>
    <xf numFmtId="0" fontId="11" fillId="2" borderId="4" xfId="0" applyFont="1" applyFill="1" applyBorder="1" applyAlignment="1">
      <alignment wrapText="1"/>
    </xf>
    <xf numFmtId="0" fontId="11" fillId="2" borderId="4" xfId="0" applyFont="1" applyFill="1" applyBorder="1"/>
    <xf numFmtId="0" fontId="11" fillId="2" borderId="5" xfId="0" applyFont="1" applyFill="1" applyBorder="1" applyAlignment="1">
      <alignment wrapText="1"/>
    </xf>
    <xf numFmtId="0" fontId="11" fillId="2" borderId="5" xfId="0" applyFont="1" applyFill="1" applyBorder="1"/>
    <xf numFmtId="0" fontId="11" fillId="2" borderId="6" xfId="0" applyFont="1" applyFill="1" applyBorder="1" applyAlignment="1">
      <alignment wrapText="1"/>
    </xf>
    <xf numFmtId="0" fontId="11" fillId="2" borderId="6" xfId="0" applyFont="1" applyFill="1" applyBorder="1"/>
    <xf numFmtId="166" fontId="34" fillId="2" borderId="2" xfId="0" applyNumberFormat="1" applyFont="1" applyFill="1" applyBorder="1" applyAlignment="1">
      <alignment horizontal="center" wrapText="1"/>
    </xf>
    <xf numFmtId="166" fontId="21" fillId="2" borderId="2" xfId="0" applyNumberFormat="1" applyFont="1" applyFill="1" applyBorder="1" applyAlignment="1">
      <alignment horizontal="center" wrapText="1"/>
    </xf>
    <xf numFmtId="166" fontId="16" fillId="2" borderId="14" xfId="0" applyNumberFormat="1" applyFont="1" applyFill="1" applyBorder="1" applyAlignment="1">
      <alignment horizontal="center" wrapText="1"/>
    </xf>
    <xf numFmtId="0" fontId="14" fillId="2" borderId="2" xfId="0" applyFont="1" applyFill="1" applyBorder="1" applyAlignment="1">
      <alignment horizontal="center"/>
    </xf>
    <xf numFmtId="0" fontId="19" fillId="2" borderId="2" xfId="0" applyFont="1" applyFill="1" applyBorder="1" applyAlignment="1">
      <alignment horizontal="center"/>
    </xf>
    <xf numFmtId="0" fontId="22" fillId="2" borderId="6" xfId="0" applyFont="1" applyFill="1" applyBorder="1" applyAlignment="1">
      <alignment wrapText="1"/>
    </xf>
    <xf numFmtId="0" fontId="22" fillId="2" borderId="6" xfId="0" applyFont="1" applyFill="1" applyBorder="1"/>
    <xf numFmtId="49" fontId="15" fillId="2" borderId="2" xfId="0" applyNumberFormat="1" applyFont="1" applyFill="1" applyBorder="1" applyAlignment="1">
      <alignment horizontal="center" wrapText="1"/>
    </xf>
    <xf numFmtId="166" fontId="16" fillId="2" borderId="12" xfId="0" applyNumberFormat="1" applyFont="1" applyFill="1" applyBorder="1" applyAlignment="1" applyProtection="1">
      <alignment horizontal="center" wrapText="1"/>
      <protection locked="0"/>
    </xf>
    <xf numFmtId="166" fontId="16" fillId="2" borderId="2" xfId="0" applyNumberFormat="1" applyFont="1" applyFill="1" applyBorder="1" applyAlignment="1" applyProtection="1">
      <alignment horizontal="center" wrapText="1"/>
      <protection locked="0"/>
    </xf>
    <xf numFmtId="166" fontId="34" fillId="2" borderId="12" xfId="0" applyNumberFormat="1" applyFont="1" applyFill="1" applyBorder="1" applyAlignment="1" applyProtection="1">
      <alignment horizontal="center" wrapText="1"/>
      <protection locked="0"/>
    </xf>
    <xf numFmtId="166" fontId="34" fillId="2" borderId="2" xfId="0" applyNumberFormat="1" applyFont="1" applyFill="1" applyBorder="1" applyAlignment="1" applyProtection="1">
      <alignment horizontal="center" wrapText="1"/>
      <protection locked="0"/>
    </xf>
    <xf numFmtId="10" fontId="20" fillId="2" borderId="2" xfId="2" applyNumberFormat="1" applyFont="1" applyFill="1" applyBorder="1" applyAlignment="1">
      <alignment horizontal="center" wrapText="1"/>
    </xf>
    <xf numFmtId="166" fontId="41" fillId="2" borderId="2" xfId="0" applyNumberFormat="1" applyFont="1" applyFill="1" applyBorder="1" applyAlignment="1" applyProtection="1">
      <alignment horizontal="center" wrapText="1"/>
      <protection locked="0"/>
    </xf>
    <xf numFmtId="166" fontId="41" fillId="2" borderId="15" xfId="0" applyNumberFormat="1" applyFont="1" applyFill="1" applyBorder="1" applyAlignment="1" applyProtection="1">
      <alignment horizontal="center" wrapText="1"/>
      <protection locked="0"/>
    </xf>
    <xf numFmtId="166" fontId="34" fillId="2" borderId="15" xfId="0" applyNumberFormat="1" applyFont="1" applyFill="1" applyBorder="1" applyAlignment="1" applyProtection="1">
      <alignment horizontal="center" wrapText="1"/>
      <protection locked="0"/>
    </xf>
    <xf numFmtId="0" fontId="15" fillId="2" borderId="2"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30" fillId="2" borderId="0" xfId="0" applyFont="1" applyFill="1" applyBorder="1" applyAlignment="1">
      <alignment horizontal="right" wrapText="1"/>
    </xf>
    <xf numFmtId="0" fontId="30" fillId="2" borderId="0" xfId="0" applyFont="1" applyFill="1" applyBorder="1" applyAlignment="1">
      <alignment wrapText="1"/>
    </xf>
    <xf numFmtId="0" fontId="30" fillId="2" borderId="0" xfId="0" applyFont="1" applyFill="1" applyAlignment="1">
      <alignment wrapText="1"/>
    </xf>
    <xf numFmtId="0" fontId="30" fillId="2" borderId="0" xfId="0" applyFont="1" applyFill="1"/>
    <xf numFmtId="0" fontId="11" fillId="2" borderId="0" xfId="0" applyFont="1" applyFill="1" applyBorder="1" applyAlignment="1">
      <alignment horizontal="center" wrapText="1"/>
    </xf>
    <xf numFmtId="165" fontId="11" fillId="2" borderId="0" xfId="0" applyNumberFormat="1" applyFont="1" applyFill="1" applyAlignment="1">
      <alignment horizontal="center" wrapText="1"/>
    </xf>
    <xf numFmtId="165" fontId="11" fillId="2" borderId="0" xfId="0" applyNumberFormat="1" applyFont="1" applyFill="1" applyAlignment="1">
      <alignment wrapText="1"/>
    </xf>
    <xf numFmtId="166" fontId="11" fillId="2" borderId="0" xfId="0" applyNumberFormat="1" applyFont="1" applyFill="1" applyAlignment="1">
      <alignment wrapText="1"/>
    </xf>
    <xf numFmtId="0" fontId="7" fillId="0" borderId="0" xfId="0" applyFont="1" applyAlignment="1">
      <alignment horizontal="center"/>
    </xf>
    <xf numFmtId="0" fontId="8" fillId="0" borderId="0" xfId="0" applyFont="1" applyAlignment="1">
      <alignment horizontal="center"/>
    </xf>
    <xf numFmtId="0" fontId="6" fillId="0" borderId="0" xfId="0" applyFont="1" applyAlignment="1"/>
    <xf numFmtId="166" fontId="16" fillId="2" borderId="11" xfId="0" applyNumberFormat="1" applyFont="1" applyFill="1" applyBorder="1" applyAlignment="1">
      <alignment horizontal="center" wrapText="1"/>
    </xf>
    <xf numFmtId="166" fontId="18" fillId="0" borderId="2" xfId="0" applyNumberFormat="1" applyFont="1" applyFill="1" applyBorder="1" applyAlignment="1">
      <alignment horizontal="center" wrapText="1"/>
    </xf>
    <xf numFmtId="166" fontId="18" fillId="0" borderId="2" xfId="0" applyNumberFormat="1" applyFont="1" applyFill="1" applyBorder="1" applyAlignment="1" applyProtection="1">
      <alignment horizontal="center" wrapText="1"/>
      <protection locked="0"/>
    </xf>
    <xf numFmtId="166" fontId="16" fillId="0" borderId="12" xfId="0" applyNumberFormat="1" applyFont="1" applyFill="1" applyBorder="1" applyAlignment="1">
      <alignment horizontal="center" wrapText="1"/>
    </xf>
    <xf numFmtId="166" fontId="44" fillId="2" borderId="2" xfId="0" applyNumberFormat="1" applyFont="1" applyFill="1" applyBorder="1" applyAlignment="1">
      <alignment horizontal="center" wrapText="1"/>
    </xf>
    <xf numFmtId="0" fontId="14" fillId="0" borderId="2" xfId="0" applyFont="1" applyFill="1" applyBorder="1" applyAlignment="1">
      <alignment horizontal="center"/>
    </xf>
    <xf numFmtId="49" fontId="14" fillId="0" borderId="2" xfId="0" applyNumberFormat="1" applyFont="1" applyFill="1" applyBorder="1" applyAlignment="1">
      <alignment horizontal="center" wrapText="1"/>
    </xf>
    <xf numFmtId="166" fontId="18" fillId="0" borderId="12" xfId="0" applyNumberFormat="1" applyFont="1" applyFill="1" applyBorder="1" applyAlignment="1" applyProtection="1">
      <alignment horizontal="center" wrapText="1"/>
    </xf>
    <xf numFmtId="166" fontId="18" fillId="0" borderId="2" xfId="0" applyNumberFormat="1" applyFont="1" applyFill="1" applyBorder="1" applyAlignment="1" applyProtection="1">
      <alignment horizontal="center" wrapText="1"/>
    </xf>
    <xf numFmtId="165" fontId="18" fillId="0" borderId="2" xfId="0" applyNumberFormat="1" applyFont="1" applyFill="1" applyBorder="1" applyAlignment="1">
      <alignment horizontal="center" wrapText="1"/>
    </xf>
    <xf numFmtId="0" fontId="11" fillId="0" borderId="0" xfId="0" applyFont="1" applyFill="1" applyBorder="1" applyAlignment="1">
      <alignment horizontal="right" wrapText="1"/>
    </xf>
    <xf numFmtId="0" fontId="11" fillId="0" borderId="0" xfId="0" applyFont="1" applyFill="1" applyBorder="1" applyAlignment="1">
      <alignment wrapText="1"/>
    </xf>
    <xf numFmtId="0" fontId="11" fillId="0" borderId="6" xfId="0" applyFont="1" applyFill="1" applyBorder="1" applyAlignment="1">
      <alignment wrapText="1"/>
    </xf>
    <xf numFmtId="0" fontId="11" fillId="0" borderId="6" xfId="0" applyFont="1" applyFill="1" applyBorder="1"/>
    <xf numFmtId="49" fontId="15" fillId="0" borderId="2" xfId="0" applyNumberFormat="1" applyFont="1" applyFill="1" applyBorder="1" applyAlignment="1">
      <alignment horizontal="center"/>
    </xf>
    <xf numFmtId="166" fontId="16" fillId="0" borderId="2" xfId="0" applyNumberFormat="1" applyFont="1" applyFill="1" applyBorder="1" applyAlignment="1">
      <alignment horizontal="center" wrapText="1"/>
    </xf>
    <xf numFmtId="10" fontId="16" fillId="0" borderId="2" xfId="0" applyNumberFormat="1" applyFont="1" applyFill="1" applyBorder="1" applyAlignment="1">
      <alignment horizontal="center" wrapText="1"/>
    </xf>
    <xf numFmtId="166" fontId="16" fillId="0" borderId="15" xfId="0" applyNumberFormat="1" applyFont="1" applyFill="1" applyBorder="1" applyAlignment="1">
      <alignment horizontal="center" wrapText="1"/>
    </xf>
    <xf numFmtId="167" fontId="18" fillId="0" borderId="2" xfId="0" applyNumberFormat="1" applyFont="1" applyFill="1" applyBorder="1" applyAlignment="1">
      <alignment horizontal="center" wrapText="1"/>
    </xf>
    <xf numFmtId="0" fontId="11" fillId="0" borderId="0" xfId="0" applyFont="1" applyFill="1" applyBorder="1"/>
    <xf numFmtId="49" fontId="14" fillId="0" borderId="2" xfId="0" applyNumberFormat="1" applyFont="1" applyFill="1" applyBorder="1" applyAlignment="1">
      <alignment horizontal="center"/>
    </xf>
    <xf numFmtId="166" fontId="18" fillId="0" borderId="12" xfId="0" applyNumberFormat="1" applyFont="1" applyFill="1" applyBorder="1" applyAlignment="1" applyProtection="1">
      <alignment horizontal="center" wrapText="1"/>
      <protection locked="0"/>
    </xf>
    <xf numFmtId="0" fontId="11" fillId="0" borderId="0" xfId="0" applyFont="1" applyFill="1" applyAlignment="1">
      <alignment wrapText="1"/>
    </xf>
    <xf numFmtId="0" fontId="11" fillId="0" borderId="0" xfId="0" applyFont="1" applyFill="1"/>
    <xf numFmtId="165" fontId="21" fillId="2" borderId="2" xfId="0" applyNumberFormat="1" applyFont="1" applyFill="1" applyBorder="1" applyAlignment="1">
      <alignment horizontal="center" wrapText="1"/>
    </xf>
    <xf numFmtId="49" fontId="43" fillId="2" borderId="2" xfId="0" applyNumberFormat="1" applyFont="1" applyFill="1" applyBorder="1" applyAlignment="1">
      <alignment horizontal="center"/>
    </xf>
    <xf numFmtId="166" fontId="46" fillId="2" borderId="12" xfId="0" applyNumberFormat="1" applyFont="1" applyFill="1" applyBorder="1" applyAlignment="1" applyProtection="1">
      <alignment horizontal="center" wrapText="1"/>
      <protection locked="0"/>
    </xf>
    <xf numFmtId="166" fontId="46" fillId="2" borderId="2" xfId="0" applyNumberFormat="1" applyFont="1" applyFill="1" applyBorder="1" applyAlignment="1" applyProtection="1">
      <alignment horizontal="center" wrapText="1"/>
      <protection locked="0"/>
    </xf>
    <xf numFmtId="166" fontId="46" fillId="2" borderId="14" xfId="0" applyNumberFormat="1" applyFont="1" applyFill="1" applyBorder="1" applyAlignment="1" applyProtection="1">
      <alignment horizontal="center" wrapText="1"/>
      <protection locked="0"/>
    </xf>
    <xf numFmtId="165" fontId="47" fillId="2" borderId="2" xfId="0" applyNumberFormat="1" applyFont="1" applyFill="1" applyBorder="1" applyAlignment="1">
      <alignment horizontal="center" wrapText="1"/>
    </xf>
    <xf numFmtId="166" fontId="47" fillId="2" borderId="2" xfId="0" applyNumberFormat="1" applyFont="1" applyFill="1" applyBorder="1" applyAlignment="1">
      <alignment horizontal="center" wrapText="1"/>
    </xf>
    <xf numFmtId="0" fontId="48" fillId="2" borderId="0" xfId="0" applyFont="1" applyFill="1" applyBorder="1" applyAlignment="1">
      <alignment horizontal="right" wrapText="1"/>
    </xf>
    <xf numFmtId="0" fontId="48" fillId="2" borderId="0" xfId="0" applyFont="1" applyFill="1" applyBorder="1" applyAlignment="1">
      <alignment wrapText="1"/>
    </xf>
    <xf numFmtId="0" fontId="48" fillId="2" borderId="0" xfId="0" applyFont="1" applyFill="1" applyBorder="1"/>
    <xf numFmtId="0" fontId="1" fillId="2" borderId="3" xfId="0" applyFont="1" applyFill="1" applyBorder="1" applyAlignment="1">
      <alignment horizontal="center" vertical="center" wrapText="1"/>
    </xf>
    <xf numFmtId="0" fontId="14" fillId="2" borderId="17" xfId="0" applyFont="1" applyFill="1" applyBorder="1" applyAlignment="1"/>
    <xf numFmtId="0" fontId="15" fillId="2" borderId="18" xfId="0" applyFont="1" applyFill="1" applyBorder="1" applyAlignment="1">
      <alignment horizontal="center" wrapText="1"/>
    </xf>
    <xf numFmtId="165" fontId="16" fillId="2" borderId="8" xfId="0" applyNumberFormat="1" applyFont="1" applyFill="1" applyBorder="1" applyAlignment="1">
      <alignment horizontal="center" wrapText="1"/>
    </xf>
    <xf numFmtId="166" fontId="16" fillId="2" borderId="19" xfId="0" applyNumberFormat="1" applyFont="1" applyFill="1" applyBorder="1" applyAlignment="1">
      <alignment horizontal="center" wrapText="1"/>
    </xf>
    <xf numFmtId="165" fontId="16" fillId="2" borderId="18" xfId="0" applyNumberFormat="1" applyFont="1" applyFill="1" applyBorder="1" applyAlignment="1">
      <alignment horizontal="center" wrapText="1"/>
    </xf>
    <xf numFmtId="166" fontId="16" fillId="2" borderId="17" xfId="0" applyNumberFormat="1" applyFont="1" applyFill="1" applyBorder="1" applyAlignment="1">
      <alignment horizontal="center" wrapText="1"/>
    </xf>
    <xf numFmtId="0" fontId="15" fillId="2" borderId="16" xfId="0" applyFont="1" applyFill="1" applyBorder="1" applyAlignment="1"/>
    <xf numFmtId="0" fontId="15" fillId="2" borderId="11" xfId="0" applyFont="1" applyFill="1" applyBorder="1" applyAlignment="1" applyProtection="1">
      <alignment horizontal="justify" wrapText="1"/>
      <protection locked="0"/>
    </xf>
    <xf numFmtId="165" fontId="16" fillId="2" borderId="9" xfId="0" applyNumberFormat="1" applyFont="1" applyFill="1" applyBorder="1" applyAlignment="1">
      <alignment horizontal="center" wrapText="1"/>
    </xf>
    <xf numFmtId="165" fontId="16" fillId="2" borderId="11" xfId="0" applyNumberFormat="1" applyFont="1" applyFill="1" applyBorder="1" applyAlignment="1">
      <alignment horizontal="center" wrapText="1"/>
    </xf>
    <xf numFmtId="166" fontId="16" fillId="2" borderId="16" xfId="0" applyNumberFormat="1" applyFont="1" applyFill="1" applyBorder="1" applyAlignment="1">
      <alignment horizontal="center" wrapText="1"/>
    </xf>
    <xf numFmtId="0" fontId="14" fillId="2" borderId="16" xfId="0" applyFont="1" applyFill="1" applyBorder="1" applyAlignment="1"/>
    <xf numFmtId="0" fontId="15" fillId="2" borderId="11" xfId="0" applyFont="1" applyFill="1" applyBorder="1" applyAlignment="1">
      <alignment horizontal="justify" wrapText="1"/>
    </xf>
    <xf numFmtId="0" fontId="39" fillId="2" borderId="11" xfId="0" applyFont="1" applyFill="1" applyBorder="1" applyAlignment="1" applyProtection="1">
      <alignment horizontal="justify" wrapText="1"/>
      <protection locked="0"/>
    </xf>
    <xf numFmtId="49" fontId="14" fillId="2" borderId="11" xfId="0" applyNumberFormat="1" applyFont="1" applyFill="1" applyBorder="1" applyAlignment="1" applyProtection="1">
      <alignment horizontal="justify" wrapText="1"/>
      <protection locked="0"/>
    </xf>
    <xf numFmtId="165" fontId="18" fillId="2" borderId="9" xfId="0" applyNumberFormat="1" applyFont="1" applyFill="1" applyBorder="1" applyAlignment="1">
      <alignment horizontal="center" wrapText="1"/>
    </xf>
    <xf numFmtId="166" fontId="18" fillId="2" borderId="15" xfId="0" applyNumberFormat="1" applyFont="1" applyFill="1" applyBorder="1" applyAlignment="1">
      <alignment horizontal="center" wrapText="1"/>
    </xf>
    <xf numFmtId="165" fontId="18" fillId="2" borderId="11" xfId="0" applyNumberFormat="1" applyFont="1" applyFill="1" applyBorder="1" applyAlignment="1">
      <alignment horizontal="center" wrapText="1"/>
    </xf>
    <xf numFmtId="166" fontId="18" fillId="2" borderId="16" xfId="0" applyNumberFormat="1" applyFont="1" applyFill="1" applyBorder="1" applyAlignment="1">
      <alignment horizontal="center" wrapText="1"/>
    </xf>
    <xf numFmtId="0" fontId="19" fillId="2" borderId="16" xfId="0" applyFont="1" applyFill="1" applyBorder="1" applyAlignment="1"/>
    <xf numFmtId="0" fontId="10" fillId="2" borderId="11" xfId="0" applyFont="1" applyFill="1" applyBorder="1" applyAlignment="1" applyProtection="1">
      <alignment horizontal="justify" wrapText="1"/>
      <protection locked="0"/>
    </xf>
    <xf numFmtId="166" fontId="20" fillId="2" borderId="15" xfId="0" applyNumberFormat="1" applyFont="1" applyFill="1" applyBorder="1" applyAlignment="1">
      <alignment horizontal="center" wrapText="1"/>
    </xf>
    <xf numFmtId="166"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left" wrapText="1"/>
      <protection locked="0"/>
    </xf>
    <xf numFmtId="49" fontId="19" fillId="2" borderId="11" xfId="0" applyNumberFormat="1" applyFont="1" applyFill="1" applyBorder="1" applyAlignment="1" applyProtection="1">
      <alignment horizontal="justify" wrapText="1"/>
      <protection locked="0"/>
    </xf>
    <xf numFmtId="165" fontId="20" fillId="2" borderId="9" xfId="0" applyNumberFormat="1" applyFont="1" applyFill="1" applyBorder="1" applyAlignment="1">
      <alignment horizontal="center" wrapText="1"/>
    </xf>
    <xf numFmtId="165" fontId="20" fillId="2" borderId="11" xfId="0" applyNumberFormat="1" applyFont="1" applyFill="1" applyBorder="1" applyAlignment="1">
      <alignment horizontal="center" wrapText="1"/>
    </xf>
    <xf numFmtId="0" fontId="19" fillId="2" borderId="16" xfId="0" applyFont="1" applyFill="1" applyBorder="1" applyAlignment="1">
      <alignment horizontal="center"/>
    </xf>
    <xf numFmtId="0" fontId="20" fillId="2" borderId="15" xfId="0" applyFont="1" applyFill="1" applyBorder="1" applyAlignment="1">
      <alignment horizontal="center" wrapText="1"/>
    </xf>
    <xf numFmtId="164" fontId="20" fillId="2" borderId="15" xfId="0" applyNumberFormat="1" applyFont="1" applyFill="1" applyBorder="1" applyAlignment="1">
      <alignment horizontal="center" wrapText="1"/>
    </xf>
    <xf numFmtId="164" fontId="20" fillId="2" borderId="16" xfId="0" applyNumberFormat="1" applyFont="1" applyFill="1" applyBorder="1" applyAlignment="1">
      <alignment horizontal="center" wrapText="1"/>
    </xf>
    <xf numFmtId="49" fontId="14" fillId="2" borderId="11" xfId="0" applyNumberFormat="1" applyFont="1" applyFill="1" applyBorder="1" applyAlignment="1" applyProtection="1">
      <alignment horizontal="right" wrapText="1"/>
      <protection locked="0"/>
    </xf>
    <xf numFmtId="0" fontId="14" fillId="2" borderId="11" xfId="0" applyFont="1" applyFill="1" applyBorder="1" applyAlignment="1">
      <alignment horizontal="justify" wrapText="1"/>
    </xf>
    <xf numFmtId="0" fontId="39" fillId="2" borderId="11" xfId="0" applyFont="1" applyFill="1" applyBorder="1" applyAlignment="1">
      <alignment horizontal="justify" wrapText="1"/>
    </xf>
    <xf numFmtId="166" fontId="16" fillId="2" borderId="15" xfId="0" applyNumberFormat="1" applyFont="1" applyFill="1" applyBorder="1" applyAlignment="1">
      <alignment horizontal="center" wrapText="1"/>
    </xf>
    <xf numFmtId="49" fontId="14" fillId="2" borderId="11" xfId="0" applyNumberFormat="1" applyFont="1" applyFill="1" applyBorder="1" applyAlignment="1">
      <alignment horizontal="justify" wrapText="1"/>
    </xf>
    <xf numFmtId="49" fontId="10" fillId="2" borderId="11" xfId="0" applyNumberFormat="1" applyFont="1" applyFill="1" applyBorder="1" applyAlignment="1">
      <alignment horizontal="justify" wrapText="1"/>
    </xf>
    <xf numFmtId="0" fontId="49" fillId="0" borderId="0" xfId="0" applyFont="1" applyBorder="1" applyAlignment="1">
      <alignment horizontal="justify" wrapText="1"/>
    </xf>
    <xf numFmtId="0" fontId="39" fillId="2" borderId="11" xfId="0" applyNumberFormat="1" applyFont="1" applyFill="1" applyBorder="1" applyAlignment="1" applyProtection="1">
      <alignment horizontal="justify" wrapText="1"/>
      <protection locked="0"/>
    </xf>
    <xf numFmtId="0" fontId="10" fillId="2" borderId="11" xfId="0" applyFont="1" applyFill="1" applyBorder="1" applyAlignment="1">
      <alignment horizontal="justify" wrapText="1"/>
    </xf>
    <xf numFmtId="0" fontId="40" fillId="2" borderId="11" xfId="0" applyFont="1" applyFill="1" applyBorder="1" applyAlignment="1">
      <alignment horizontal="justify" wrapText="1"/>
    </xf>
    <xf numFmtId="0" fontId="27" fillId="2" borderId="11" xfId="0" applyFont="1" applyFill="1" applyBorder="1" applyAlignment="1">
      <alignment horizontal="justify" wrapText="1"/>
    </xf>
    <xf numFmtId="0" fontId="25" fillId="2" borderId="11" xfId="0" applyFont="1" applyFill="1" applyBorder="1" applyAlignment="1" applyProtection="1">
      <alignment horizontal="justify" wrapText="1"/>
      <protection locked="0"/>
    </xf>
    <xf numFmtId="0" fontId="14" fillId="2" borderId="11" xfId="3" applyFont="1" applyFill="1" applyBorder="1" applyAlignment="1" applyProtection="1">
      <alignment horizontal="justify" wrapText="1"/>
    </xf>
    <xf numFmtId="3" fontId="14" fillId="2" borderId="11" xfId="0" applyNumberFormat="1" applyFont="1" applyFill="1" applyBorder="1" applyAlignment="1">
      <alignment horizontal="justify" wrapText="1"/>
    </xf>
    <xf numFmtId="3" fontId="19" fillId="2" borderId="11" xfId="0" applyNumberFormat="1" applyFont="1" applyFill="1" applyBorder="1" applyAlignment="1">
      <alignment horizontal="justify" wrapText="1"/>
    </xf>
    <xf numFmtId="166" fontId="18" fillId="2" borderId="14" xfId="0" applyNumberFormat="1" applyFont="1" applyFill="1" applyBorder="1" applyAlignment="1">
      <alignment horizontal="center" wrapText="1"/>
    </xf>
    <xf numFmtId="166" fontId="20" fillId="2" borderId="14" xfId="0" applyNumberFormat="1" applyFont="1" applyFill="1" applyBorder="1" applyAlignment="1">
      <alignment horizontal="center" wrapText="1"/>
    </xf>
    <xf numFmtId="0" fontId="19" fillId="2" borderId="11" xfId="0" applyFont="1" applyFill="1" applyBorder="1" applyAlignment="1" applyProtection="1">
      <alignment horizontal="justify" wrapText="1"/>
      <protection locked="0"/>
    </xf>
    <xf numFmtId="166" fontId="34" fillId="2" borderId="15" xfId="0" applyNumberFormat="1" applyFont="1" applyFill="1" applyBorder="1" applyAlignment="1">
      <alignment horizontal="center" wrapText="1"/>
    </xf>
    <xf numFmtId="0" fontId="14" fillId="0" borderId="16" xfId="0" applyFont="1" applyFill="1" applyBorder="1" applyAlignment="1"/>
    <xf numFmtId="49" fontId="14" fillId="0" borderId="11" xfId="0" applyNumberFormat="1" applyFont="1" applyFill="1" applyBorder="1" applyAlignment="1">
      <alignment horizontal="justify" wrapText="1"/>
    </xf>
    <xf numFmtId="165" fontId="18" fillId="0" borderId="9" xfId="0" applyNumberFormat="1" applyFont="1" applyFill="1" applyBorder="1" applyAlignment="1">
      <alignment horizontal="center" wrapText="1"/>
    </xf>
    <xf numFmtId="166" fontId="18" fillId="0" borderId="14" xfId="0" applyNumberFormat="1" applyFont="1" applyFill="1" applyBorder="1" applyAlignment="1">
      <alignment horizontal="center" wrapText="1"/>
    </xf>
    <xf numFmtId="165" fontId="18" fillId="0" borderId="11" xfId="0" applyNumberFormat="1" applyFont="1" applyFill="1" applyBorder="1" applyAlignment="1">
      <alignment horizontal="center" wrapText="1"/>
    </xf>
    <xf numFmtId="166" fontId="18" fillId="0" borderId="16" xfId="0" applyNumberFormat="1" applyFont="1" applyFill="1" applyBorder="1" applyAlignment="1">
      <alignment horizontal="center" wrapText="1"/>
    </xf>
    <xf numFmtId="0" fontId="15" fillId="0" borderId="16" xfId="0" applyFont="1" applyFill="1" applyBorder="1" applyAlignment="1"/>
    <xf numFmtId="0" fontId="39" fillId="0" borderId="11" xfId="0" applyFont="1" applyFill="1" applyBorder="1" applyAlignment="1" applyProtection="1">
      <alignment horizontal="justify" wrapText="1"/>
      <protection locked="0"/>
    </xf>
    <xf numFmtId="165" fontId="16" fillId="0" borderId="9" xfId="0" applyNumberFormat="1" applyFont="1" applyFill="1" applyBorder="1" applyAlignment="1">
      <alignment horizontal="center" wrapText="1"/>
    </xf>
    <xf numFmtId="166" fontId="16" fillId="0" borderId="14" xfId="0" applyNumberFormat="1" applyFont="1" applyFill="1" applyBorder="1" applyAlignment="1">
      <alignment horizontal="center" wrapText="1"/>
    </xf>
    <xf numFmtId="166" fontId="18" fillId="0" borderId="15" xfId="0" applyNumberFormat="1" applyFont="1" applyFill="1" applyBorder="1" applyAlignment="1">
      <alignment horizontal="center" wrapText="1"/>
    </xf>
    <xf numFmtId="49" fontId="14" fillId="0" borderId="11" xfId="0" applyNumberFormat="1" applyFont="1" applyFill="1" applyBorder="1" applyAlignment="1" applyProtection="1">
      <alignment horizontal="justify" wrapText="1"/>
      <protection locked="0"/>
    </xf>
    <xf numFmtId="0" fontId="29" fillId="2" borderId="11" xfId="0" applyFont="1" applyFill="1" applyBorder="1" applyAlignment="1" applyProtection="1">
      <alignment horizontal="justify" wrapText="1"/>
      <protection locked="0"/>
    </xf>
    <xf numFmtId="166" fontId="16" fillId="2" borderId="14" xfId="0" applyNumberFormat="1" applyFont="1" applyFill="1" applyBorder="1" applyAlignment="1" applyProtection="1">
      <alignment horizontal="center" wrapText="1"/>
      <protection locked="0"/>
    </xf>
    <xf numFmtId="166" fontId="34" fillId="2" borderId="14" xfId="0" applyNumberFormat="1" applyFont="1" applyFill="1" applyBorder="1" applyAlignment="1">
      <alignment horizontal="center" wrapText="1"/>
    </xf>
    <xf numFmtId="166" fontId="41" fillId="2" borderId="12" xfId="0" applyNumberFormat="1" applyFont="1" applyFill="1" applyBorder="1" applyAlignment="1" applyProtection="1">
      <alignment horizontal="center" wrapText="1"/>
      <protection locked="0"/>
    </xf>
    <xf numFmtId="0" fontId="25" fillId="2" borderId="11" xfId="0" applyFont="1" applyFill="1" applyBorder="1" applyAlignment="1">
      <alignment horizontal="justify" wrapText="1"/>
    </xf>
    <xf numFmtId="10" fontId="16" fillId="2" borderId="9" xfId="0" applyNumberFormat="1" applyFont="1" applyFill="1" applyBorder="1" applyAlignment="1">
      <alignment horizontal="center" wrapText="1"/>
    </xf>
    <xf numFmtId="166" fontId="16" fillId="2" borderId="15" xfId="0" applyNumberFormat="1" applyFont="1" applyFill="1" applyBorder="1" applyAlignment="1" applyProtection="1">
      <alignment horizontal="center" wrapText="1"/>
      <protection locked="0"/>
    </xf>
    <xf numFmtId="0" fontId="10" fillId="0" borderId="0" xfId="0" applyFont="1" applyBorder="1" applyAlignment="1">
      <alignment horizontal="justify" wrapText="1"/>
    </xf>
    <xf numFmtId="10" fontId="20" fillId="2" borderId="9" xfId="0" applyNumberFormat="1" applyFont="1" applyFill="1" applyBorder="1" applyAlignment="1">
      <alignment horizontal="center" wrapText="1"/>
    </xf>
    <xf numFmtId="0" fontId="43" fillId="2" borderId="16" xfId="0" applyFont="1" applyFill="1" applyBorder="1" applyAlignment="1"/>
    <xf numFmtId="0" fontId="45" fillId="0" borderId="0" xfId="0" applyFont="1" applyBorder="1" applyAlignment="1">
      <alignment horizontal="justify" wrapText="1"/>
    </xf>
    <xf numFmtId="165" fontId="47" fillId="2" borderId="9" xfId="0" applyNumberFormat="1" applyFont="1" applyFill="1" applyBorder="1" applyAlignment="1">
      <alignment horizontal="center" wrapText="1"/>
    </xf>
    <xf numFmtId="166" fontId="47" fillId="2" borderId="16" xfId="0" applyNumberFormat="1" applyFont="1" applyFill="1" applyBorder="1" applyAlignment="1">
      <alignment horizontal="center" wrapText="1"/>
    </xf>
    <xf numFmtId="0" fontId="10" fillId="0" borderId="11" xfId="0" applyFont="1" applyBorder="1" applyAlignment="1">
      <alignment horizontal="justify" wrapText="1"/>
    </xf>
    <xf numFmtId="0" fontId="43" fillId="2" borderId="11" xfId="0" applyFont="1" applyFill="1" applyBorder="1" applyAlignment="1" applyProtection="1">
      <alignment wrapText="1"/>
      <protection locked="0"/>
    </xf>
    <xf numFmtId="0" fontId="15" fillId="2" borderId="11" xfId="0" applyFont="1" applyFill="1" applyBorder="1" applyAlignment="1" applyProtection="1">
      <alignment wrapText="1"/>
      <protection locked="0"/>
    </xf>
    <xf numFmtId="0" fontId="28" fillId="2" borderId="20" xfId="0" applyFont="1" applyFill="1" applyBorder="1" applyAlignment="1"/>
    <xf numFmtId="0" fontId="28" fillId="2" borderId="21" xfId="0" applyFont="1" applyFill="1" applyBorder="1" applyAlignment="1">
      <alignment horizontal="center"/>
    </xf>
    <xf numFmtId="0" fontId="29" fillId="2" borderId="22" xfId="0" applyFont="1" applyFill="1" applyBorder="1" applyAlignment="1">
      <alignment horizontal="center" wrapText="1"/>
    </xf>
    <xf numFmtId="166" fontId="16" fillId="2" borderId="23" xfId="0" applyNumberFormat="1" applyFont="1" applyFill="1" applyBorder="1" applyAlignment="1" applyProtection="1">
      <alignment horizontal="center" wrapText="1"/>
    </xf>
    <xf numFmtId="166" fontId="16" fillId="2" borderId="21" xfId="0" applyNumberFormat="1" applyFont="1" applyFill="1" applyBorder="1" applyAlignment="1" applyProtection="1">
      <alignment horizontal="center" wrapText="1"/>
    </xf>
    <xf numFmtId="165" fontId="16" fillId="2" borderId="21" xfId="0" applyNumberFormat="1" applyFont="1" applyFill="1" applyBorder="1" applyAlignment="1">
      <alignment horizontal="center" wrapText="1"/>
    </xf>
    <xf numFmtId="166" fontId="16" fillId="2" borderId="21" xfId="0" applyNumberFormat="1" applyFont="1" applyFill="1" applyBorder="1" applyAlignment="1">
      <alignment horizontal="center" wrapText="1"/>
    </xf>
    <xf numFmtId="165" fontId="16" fillId="2" borderId="24" xfId="0" applyNumberFormat="1" applyFont="1" applyFill="1" applyBorder="1" applyAlignment="1">
      <alignment horizontal="center" wrapText="1"/>
    </xf>
    <xf numFmtId="166" fontId="16" fillId="2" borderId="25" xfId="0" applyNumberFormat="1" applyFont="1" applyFill="1" applyBorder="1" applyAlignment="1" applyProtection="1">
      <alignment horizontal="center" wrapText="1"/>
    </xf>
    <xf numFmtId="166" fontId="44" fillId="0" borderId="21" xfId="0" applyNumberFormat="1" applyFont="1" applyFill="1" applyBorder="1" applyAlignment="1" applyProtection="1">
      <alignment horizontal="center" wrapText="1"/>
    </xf>
    <xf numFmtId="165" fontId="16" fillId="2" borderId="22" xfId="0" applyNumberFormat="1" applyFont="1" applyFill="1" applyBorder="1" applyAlignment="1">
      <alignment horizontal="center" wrapText="1"/>
    </xf>
    <xf numFmtId="166" fontId="16" fillId="2" borderId="20" xfId="0" applyNumberFormat="1" applyFont="1" applyFill="1" applyBorder="1" applyAlignment="1">
      <alignment horizontal="center" wrapText="1"/>
    </xf>
    <xf numFmtId="0" fontId="33" fillId="0" borderId="0" xfId="0" applyFont="1" applyFill="1" applyBorder="1" applyAlignment="1">
      <alignment horizontal="center" vertical="center" wrapText="1"/>
    </xf>
    <xf numFmtId="0" fontId="7" fillId="0" borderId="0" xfId="0" applyFont="1" applyAlignment="1">
      <alignment horizontal="center"/>
    </xf>
    <xf numFmtId="0" fontId="8" fillId="0" borderId="0" xfId="0" applyFont="1" applyAlignment="1"/>
    <xf numFmtId="0" fontId="6" fillId="0" borderId="0" xfId="0" applyFont="1" applyFill="1" applyAlignment="1">
      <alignment wrapText="1"/>
    </xf>
    <xf numFmtId="0" fontId="0" fillId="0" borderId="0" xfId="0" applyAlignment="1">
      <alignment wrapText="1"/>
    </xf>
    <xf numFmtId="0" fontId="8" fillId="0" borderId="0" xfId="0" applyFont="1" applyAlignment="1">
      <alignment horizontal="center"/>
    </xf>
    <xf numFmtId="0" fontId="6" fillId="0" borderId="0" xfId="0" applyFont="1" applyAlignment="1"/>
    <xf numFmtId="0" fontId="6" fillId="0" borderId="0" xfId="1" applyFont="1" applyAlignment="1">
      <alignment horizontal="center"/>
    </xf>
    <xf numFmtId="0" fontId="35" fillId="2" borderId="10" xfId="0" applyFont="1" applyFill="1" applyBorder="1" applyAlignment="1">
      <alignment horizontal="left" wrapText="1"/>
    </xf>
    <xf numFmtId="0" fontId="9" fillId="0" borderId="10" xfId="0" applyFont="1" applyBorder="1" applyAlignment="1">
      <alignment wrapText="1"/>
    </xf>
    <xf numFmtId="0" fontId="38" fillId="2" borderId="3" xfId="0" applyFont="1" applyFill="1" applyBorder="1" applyAlignment="1">
      <alignment horizontal="center" vertical="center" wrapText="1"/>
    </xf>
    <xf numFmtId="0" fontId="42" fillId="2" borderId="16" xfId="0" applyFont="1" applyFill="1" applyBorder="1" applyAlignment="1">
      <alignment horizontal="center"/>
    </xf>
    <xf numFmtId="0" fontId="2" fillId="2" borderId="2" xfId="0" applyFont="1" applyFill="1" applyBorder="1" applyAlignment="1">
      <alignment horizontal="center"/>
    </xf>
    <xf numFmtId="0" fontId="2" fillId="2" borderId="11" xfId="0" applyFont="1" applyFill="1" applyBorder="1" applyAlignment="1">
      <alignment horizontal="center"/>
    </xf>
    <xf numFmtId="165" fontId="38" fillId="2" borderId="3" xfId="0" applyNumberFormat="1" applyFont="1" applyFill="1" applyBorder="1" applyAlignment="1">
      <alignment horizontal="center" vertical="center" wrapText="1"/>
    </xf>
    <xf numFmtId="0" fontId="1"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cellXfs>
  <cellStyles count="4">
    <cellStyle name="Обычный" xfId="0" builtinId="0"/>
    <cellStyle name="Обычный 2" xfId="1" xr:uid="{00000000-0005-0000-0000-000001000000}"/>
    <cellStyle name="Обычный_ZV1PIV98" xfId="3" xr:uid="{00000000-0005-0000-0000-000002000000}"/>
    <cellStyle name="Процентный"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2117"/>
  <sheetViews>
    <sheetView showZeros="0" tabSelected="1" showOutlineSymbols="0" view="pageBreakPreview" topLeftCell="A168" zoomScale="80" zoomScaleNormal="80" zoomScaleSheetLayoutView="80" workbookViewId="0">
      <selection activeCell="M173" sqref="M173"/>
    </sheetView>
  </sheetViews>
  <sheetFormatPr defaultColWidth="9.140625" defaultRowHeight="12.75" x14ac:dyDescent="0.2"/>
  <cols>
    <col min="1" max="1" width="4.28515625" style="5" customWidth="1"/>
    <col min="2" max="2" width="8" style="7" hidden="1" customWidth="1"/>
    <col min="3" max="3" width="7.140625" style="7" customWidth="1"/>
    <col min="4" max="4" width="7.7109375" style="7" customWidth="1"/>
    <col min="5" max="5" width="52.28515625" style="4" customWidth="1"/>
    <col min="6" max="6" width="14.28515625" style="4" customWidth="1"/>
    <col min="7" max="7" width="14.42578125" style="4" customWidth="1"/>
    <col min="8" max="8" width="13.28515625" style="4" customWidth="1"/>
    <col min="9" max="9" width="11.7109375" style="4" customWidth="1"/>
    <col min="10" max="10" width="14" style="4" customWidth="1"/>
    <col min="11" max="11" width="11.7109375" style="116" customWidth="1"/>
    <col min="12" max="15" width="13.28515625" style="4" customWidth="1"/>
    <col min="16" max="16" width="14.28515625" style="117" customWidth="1"/>
    <col min="17" max="17" width="11.42578125" style="4" customWidth="1"/>
    <col min="18" max="18" width="14.42578125" style="4" customWidth="1"/>
    <col min="19" max="19" width="14.5703125" style="4" customWidth="1"/>
    <col min="20" max="20" width="15" style="4" customWidth="1"/>
    <col min="21" max="21" width="13.28515625" style="4" customWidth="1"/>
    <col min="22" max="22" width="14.7109375" style="4" customWidth="1"/>
    <col min="23" max="23" width="11.7109375" style="4" customWidth="1"/>
    <col min="24" max="186" width="9.140625" style="3"/>
    <col min="187" max="196" width="9.140625" style="4"/>
    <col min="197" max="16384" width="9.140625" style="5"/>
  </cols>
  <sheetData>
    <row r="1" spans="1:196" customFormat="1" ht="26.25" customHeight="1" x14ac:dyDescent="0.4">
      <c r="D1" s="247"/>
      <c r="E1" s="248"/>
      <c r="F1" s="248"/>
      <c r="G1" s="248"/>
      <c r="R1" s="13"/>
      <c r="S1" s="249" t="s">
        <v>257</v>
      </c>
      <c r="T1" s="250"/>
      <c r="U1" s="250"/>
      <c r="V1" s="250"/>
      <c r="W1" s="250"/>
    </row>
    <row r="2" spans="1:196" customFormat="1" ht="26.25" customHeight="1" x14ac:dyDescent="0.4">
      <c r="D2" s="247"/>
      <c r="E2" s="251"/>
      <c r="F2" s="251"/>
      <c r="G2" s="251"/>
      <c r="R2" s="252" t="s">
        <v>258</v>
      </c>
      <c r="S2" s="252"/>
      <c r="T2" s="252"/>
      <c r="U2" s="252"/>
      <c r="V2" s="252"/>
      <c r="W2" s="252"/>
    </row>
    <row r="3" spans="1:196" customFormat="1" ht="26.25" customHeight="1" x14ac:dyDescent="0.4">
      <c r="D3" s="118"/>
      <c r="E3" s="119"/>
      <c r="F3" s="119"/>
      <c r="G3" s="119"/>
      <c r="R3" s="120" t="s">
        <v>326</v>
      </c>
      <c r="S3" s="120"/>
      <c r="T3" s="120"/>
      <c r="U3" s="120"/>
      <c r="V3" s="120"/>
      <c r="W3" s="120"/>
    </row>
    <row r="4" spans="1:196" customFormat="1" ht="29.25" customHeight="1" x14ac:dyDescent="0.4">
      <c r="A4" s="1"/>
      <c r="B4" s="12"/>
      <c r="C4" s="12"/>
      <c r="D4" s="253"/>
      <c r="E4" s="253"/>
      <c r="F4" s="253"/>
      <c r="G4" s="253"/>
      <c r="R4" s="252" t="s">
        <v>353</v>
      </c>
      <c r="S4" s="252"/>
      <c r="T4" s="252"/>
      <c r="U4" s="252"/>
      <c r="V4" s="252"/>
      <c r="W4" s="252"/>
    </row>
    <row r="6" spans="1:196" s="15" customFormat="1" ht="70.150000000000006" customHeight="1" x14ac:dyDescent="0.25">
      <c r="A6" s="246" t="s">
        <v>351</v>
      </c>
      <c r="B6" s="246"/>
      <c r="C6" s="246"/>
      <c r="D6" s="246"/>
      <c r="E6" s="246"/>
      <c r="F6" s="246"/>
      <c r="G6" s="246"/>
      <c r="H6" s="246"/>
      <c r="I6" s="246"/>
      <c r="J6" s="246"/>
      <c r="K6" s="246"/>
      <c r="L6" s="246"/>
      <c r="M6" s="246"/>
      <c r="N6" s="246"/>
      <c r="O6" s="246"/>
      <c r="P6" s="246"/>
      <c r="Q6" s="246"/>
      <c r="R6" s="246"/>
      <c r="S6" s="246"/>
      <c r="T6" s="246"/>
      <c r="U6" s="246"/>
      <c r="V6" s="246"/>
      <c r="W6" s="14" t="s">
        <v>0</v>
      </c>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row>
    <row r="7" spans="1:196" s="16" customFormat="1" ht="25.5" customHeight="1" x14ac:dyDescent="0.2">
      <c r="A7" s="261" t="s">
        <v>1</v>
      </c>
      <c r="B7" s="261" t="s">
        <v>2</v>
      </c>
      <c r="C7" s="263" t="s">
        <v>296</v>
      </c>
      <c r="D7" s="261" t="s">
        <v>297</v>
      </c>
      <c r="E7" s="261" t="s">
        <v>298</v>
      </c>
      <c r="F7" s="262" t="s">
        <v>3</v>
      </c>
      <c r="G7" s="262"/>
      <c r="H7" s="262"/>
      <c r="I7" s="262"/>
      <c r="J7" s="262"/>
      <c r="K7" s="262"/>
      <c r="L7" s="262" t="s">
        <v>4</v>
      </c>
      <c r="M7" s="264"/>
      <c r="N7" s="264"/>
      <c r="O7" s="264"/>
      <c r="P7" s="264"/>
      <c r="Q7" s="264"/>
      <c r="R7" s="262" t="s">
        <v>5</v>
      </c>
      <c r="S7" s="262"/>
      <c r="T7" s="262"/>
      <c r="U7" s="262"/>
      <c r="V7" s="262"/>
      <c r="W7" s="262"/>
    </row>
    <row r="8" spans="1:196" s="16" customFormat="1" ht="12.75" customHeight="1" x14ac:dyDescent="0.2">
      <c r="A8" s="261"/>
      <c r="B8" s="261"/>
      <c r="C8" s="263"/>
      <c r="D8" s="261"/>
      <c r="E8" s="261"/>
      <c r="F8" s="256" t="s">
        <v>6</v>
      </c>
      <c r="G8" s="256" t="s">
        <v>341</v>
      </c>
      <c r="H8" s="256" t="s">
        <v>342</v>
      </c>
      <c r="I8" s="256" t="s">
        <v>7</v>
      </c>
      <c r="J8" s="256" t="s">
        <v>8</v>
      </c>
      <c r="K8" s="260" t="s">
        <v>9</v>
      </c>
      <c r="L8" s="256" t="s">
        <v>6</v>
      </c>
      <c r="M8" s="256" t="s">
        <v>259</v>
      </c>
      <c r="N8" s="256" t="str">
        <f>G8</f>
        <v>затверджено на 01.10.2022</v>
      </c>
      <c r="O8" s="256" t="str">
        <f>H8</f>
        <v>виконано станом на 01.10.2022</v>
      </c>
      <c r="P8" s="256" t="s">
        <v>10</v>
      </c>
      <c r="Q8" s="260" t="s">
        <v>9</v>
      </c>
      <c r="R8" s="256" t="s">
        <v>6</v>
      </c>
      <c r="S8" s="256" t="s">
        <v>259</v>
      </c>
      <c r="T8" s="256" t="str">
        <f>G8</f>
        <v>затверджено на 01.10.2022</v>
      </c>
      <c r="U8" s="256" t="str">
        <f>H8</f>
        <v>виконано станом на 01.10.2022</v>
      </c>
      <c r="V8" s="256" t="s">
        <v>11</v>
      </c>
      <c r="W8" s="260" t="s">
        <v>9</v>
      </c>
    </row>
    <row r="9" spans="1:196" s="16" customFormat="1" ht="57" customHeight="1" x14ac:dyDescent="0.2">
      <c r="A9" s="261"/>
      <c r="B9" s="261"/>
      <c r="C9" s="263"/>
      <c r="D9" s="261"/>
      <c r="E9" s="261"/>
      <c r="F9" s="256"/>
      <c r="G9" s="256"/>
      <c r="H9" s="256"/>
      <c r="I9" s="256"/>
      <c r="J9" s="256"/>
      <c r="K9" s="256"/>
      <c r="L9" s="256"/>
      <c r="M9" s="256"/>
      <c r="N9" s="256"/>
      <c r="O9" s="256"/>
      <c r="P9" s="256"/>
      <c r="Q9" s="256"/>
      <c r="R9" s="256"/>
      <c r="S9" s="256"/>
      <c r="T9" s="256"/>
      <c r="U9" s="256"/>
      <c r="V9" s="256"/>
      <c r="W9" s="256"/>
    </row>
    <row r="10" spans="1:196" s="17" customFormat="1" ht="18.75" customHeight="1" x14ac:dyDescent="0.25">
      <c r="A10" s="155">
        <v>1</v>
      </c>
      <c r="B10" s="155">
        <v>2</v>
      </c>
      <c r="C10" s="155">
        <v>2</v>
      </c>
      <c r="D10" s="155">
        <v>3</v>
      </c>
      <c r="E10" s="155">
        <v>4</v>
      </c>
      <c r="F10" s="155">
        <v>5</v>
      </c>
      <c r="G10" s="155">
        <v>6</v>
      </c>
      <c r="H10" s="155">
        <v>7</v>
      </c>
      <c r="I10" s="155">
        <v>8</v>
      </c>
      <c r="J10" s="155">
        <v>9</v>
      </c>
      <c r="K10" s="155">
        <v>10</v>
      </c>
      <c r="L10" s="155">
        <v>11</v>
      </c>
      <c r="M10" s="155">
        <v>12</v>
      </c>
      <c r="N10" s="155">
        <v>13</v>
      </c>
      <c r="O10" s="155">
        <v>14</v>
      </c>
      <c r="P10" s="155">
        <v>15</v>
      </c>
      <c r="Q10" s="155">
        <v>16</v>
      </c>
      <c r="R10" s="155">
        <v>17</v>
      </c>
      <c r="S10" s="155">
        <v>18</v>
      </c>
      <c r="T10" s="155">
        <v>19</v>
      </c>
      <c r="U10" s="155">
        <v>20</v>
      </c>
      <c r="V10" s="155">
        <v>21</v>
      </c>
      <c r="W10" s="155">
        <v>22</v>
      </c>
    </row>
    <row r="11" spans="1:196" s="15" customFormat="1" ht="29.25" customHeight="1" x14ac:dyDescent="0.25">
      <c r="A11" s="156"/>
      <c r="B11" s="18"/>
      <c r="C11" s="18"/>
      <c r="D11" s="18"/>
      <c r="E11" s="157" t="s">
        <v>12</v>
      </c>
      <c r="F11" s="19">
        <f>SUM(F169)</f>
        <v>830854.29999999993</v>
      </c>
      <c r="G11" s="20">
        <f>SUM(G169)</f>
        <v>651971.99999999988</v>
      </c>
      <c r="H11" s="20">
        <f>SUM(H169)</f>
        <v>481300.40000000014</v>
      </c>
      <c r="I11" s="21">
        <v>1</v>
      </c>
      <c r="J11" s="20">
        <f>H11-G11</f>
        <v>-170671.59999999974</v>
      </c>
      <c r="K11" s="158">
        <f>IFERROR(100%*(H11/G11),"")</f>
        <v>0.73822250035277626</v>
      </c>
      <c r="L11" s="159">
        <f>SUM(L169)</f>
        <v>97906.900000000009</v>
      </c>
      <c r="M11" s="20">
        <f>SUM(M169)</f>
        <v>103039.30000000002</v>
      </c>
      <c r="N11" s="20">
        <f>SUM(N169)</f>
        <v>93816.900000000009</v>
      </c>
      <c r="O11" s="20">
        <f>SUM(O169)</f>
        <v>54922.400000000009</v>
      </c>
      <c r="P11" s="20">
        <f>O11-N11</f>
        <v>-38894.5</v>
      </c>
      <c r="Q11" s="160">
        <f>IFERROR(100%*(O11/N11),"")</f>
        <v>0.58542117678158201</v>
      </c>
      <c r="R11" s="161">
        <f>SUM(R169)</f>
        <v>928761.2</v>
      </c>
      <c r="S11" s="20">
        <f>SUM(S169)</f>
        <v>933893.60000000009</v>
      </c>
      <c r="T11" s="20">
        <f>SUM(T169)</f>
        <v>745788.90000000014</v>
      </c>
      <c r="U11" s="20">
        <f>SUM(U169)</f>
        <v>536222.80000000016</v>
      </c>
      <c r="V11" s="20">
        <f>U11-T11</f>
        <v>-209566.09999999998</v>
      </c>
      <c r="W11" s="158">
        <f>IFERROR(100%*(U11/T11),"")</f>
        <v>0.71900077890673897</v>
      </c>
      <c r="X11" s="2"/>
      <c r="Y11" s="2"/>
      <c r="Z11" s="2"/>
      <c r="AA11" s="2"/>
      <c r="AB11" s="2"/>
      <c r="AC11" s="2"/>
      <c r="AD11" s="2"/>
      <c r="AE11" s="2"/>
      <c r="AF11" s="2"/>
      <c r="AG11" s="2"/>
      <c r="AH11" s="2"/>
      <c r="AI11" s="2"/>
      <c r="AJ11" s="2"/>
      <c r="AK11" s="2"/>
      <c r="AL11" s="2"/>
      <c r="AM11" s="2"/>
      <c r="AN11" s="2"/>
      <c r="AO11" s="2"/>
      <c r="AP11" s="2"/>
      <c r="AQ11" s="2"/>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row>
    <row r="12" spans="1:196" s="28" customFormat="1" ht="37.15" customHeight="1" x14ac:dyDescent="0.25">
      <c r="A12" s="162"/>
      <c r="B12" s="22"/>
      <c r="C12" s="22"/>
      <c r="D12" s="22"/>
      <c r="E12" s="163" t="s">
        <v>13</v>
      </c>
      <c r="F12" s="23">
        <f>SUM(F69,F75,F76,F25,F27,F29,F37,F38,F40,F42,F43,F44,F47,F53,F99,F100,F102,F108,F116,F117,F120,F157)</f>
        <v>167069.19999999995</v>
      </c>
      <c r="G12" s="24">
        <f t="shared" ref="G12:H12" si="0">SUM(G69,G75,G76,G25,G27,G29,G37,G38,G40,G42,G43,G44,G47,G53,G99,G100,G102,G108,G116,G117,G120,G157)</f>
        <v>129866.1</v>
      </c>
      <c r="H12" s="24">
        <f t="shared" si="0"/>
        <v>128084.40000000001</v>
      </c>
      <c r="I12" s="25">
        <f>H12/$H$11</f>
        <v>0.26612153241509873</v>
      </c>
      <c r="J12" s="24">
        <f>H12-G12</f>
        <v>-1781.6999999999971</v>
      </c>
      <c r="K12" s="164">
        <f t="shared" ref="K12:K13" si="1">IFERROR(100%*(H12/G12),"")</f>
        <v>0.98628048428342729</v>
      </c>
      <c r="L12" s="23">
        <f t="shared" ref="L12:O12" si="2">SUM(L69,L75,L76,L25,L27,L29,L37,L38,L40,L42,L43,L44,L47,L53,L99,L100,L102,L108,L116,L117,L120,L157)</f>
        <v>0</v>
      </c>
      <c r="M12" s="24">
        <f t="shared" si="2"/>
        <v>0</v>
      </c>
      <c r="N12" s="24">
        <f t="shared" si="2"/>
        <v>0</v>
      </c>
      <c r="O12" s="24">
        <f t="shared" si="2"/>
        <v>0</v>
      </c>
      <c r="P12" s="24">
        <f>O12-N12</f>
        <v>0</v>
      </c>
      <c r="Q12" s="165" t="str">
        <f t="shared" ref="Q12:Q77" si="3">IFERROR(100%*(O12/N12),"")</f>
        <v/>
      </c>
      <c r="R12" s="166">
        <f t="shared" ref="R12:R89" si="4">SUM(F12,L12)</f>
        <v>167069.19999999995</v>
      </c>
      <c r="S12" s="24">
        <f t="shared" ref="S12:U89" si="5">SUM(F12,M12)</f>
        <v>167069.19999999995</v>
      </c>
      <c r="T12" s="24">
        <f t="shared" si="5"/>
        <v>129866.1</v>
      </c>
      <c r="U12" s="24">
        <f>SUM(H12,O12)</f>
        <v>128084.40000000001</v>
      </c>
      <c r="V12" s="24">
        <f t="shared" ref="V12:V89" si="6">U12-T12</f>
        <v>-1781.6999999999971</v>
      </c>
      <c r="W12" s="164">
        <f t="shared" ref="W12:W77" si="7">IFERROR(100%*(U12/T12),"")</f>
        <v>0.98628048428342729</v>
      </c>
      <c r="X12" s="26"/>
      <c r="Y12" s="26"/>
      <c r="Z12" s="26"/>
      <c r="AA12" s="26"/>
      <c r="AB12" s="26"/>
      <c r="AC12" s="26"/>
      <c r="AD12" s="26"/>
      <c r="AE12" s="26"/>
      <c r="AF12" s="26"/>
      <c r="AG12" s="26"/>
      <c r="AH12" s="26"/>
      <c r="AI12" s="26"/>
      <c r="AJ12" s="26"/>
      <c r="AK12" s="26"/>
      <c r="AL12" s="26"/>
      <c r="AM12" s="26"/>
      <c r="AN12" s="26"/>
      <c r="AO12" s="26"/>
      <c r="AP12" s="26"/>
      <c r="AQ12" s="26"/>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row>
    <row r="13" spans="1:196" s="15" customFormat="1" ht="27.75" customHeight="1" x14ac:dyDescent="0.25">
      <c r="A13" s="167"/>
      <c r="B13" s="29"/>
      <c r="C13" s="29"/>
      <c r="D13" s="29"/>
      <c r="E13" s="168" t="s">
        <v>61</v>
      </c>
      <c r="F13" s="23">
        <f>SUM(F83,F78,F58,F45,F14)</f>
        <v>487795.69999999995</v>
      </c>
      <c r="G13" s="121">
        <f>SUM(G83,G78,G58,G45,G14)</f>
        <v>380517.59999999992</v>
      </c>
      <c r="H13" s="24">
        <f>SUM(H83,H78,H58,H45,H14)</f>
        <v>326315.30000000005</v>
      </c>
      <c r="I13" s="25">
        <f t="shared" ref="I13:I89" si="8">H13/$H$11</f>
        <v>0.67798676252918122</v>
      </c>
      <c r="J13" s="24">
        <f t="shared" ref="J13:J69" si="9">H13-G13</f>
        <v>-54202.299999999872</v>
      </c>
      <c r="K13" s="164">
        <f t="shared" si="1"/>
        <v>0.85755639160974451</v>
      </c>
      <c r="L13" s="91">
        <f>SUM(L83,L78,L58,L45,L14)</f>
        <v>18579.7</v>
      </c>
      <c r="M13" s="121">
        <f>SUM(M83,M78,M58,M45,M14)</f>
        <v>19754.400000000001</v>
      </c>
      <c r="N13" s="24">
        <f>SUM(N83,N78,N58,N45,N14)</f>
        <v>10867.2</v>
      </c>
      <c r="O13" s="91">
        <f>SUM(O83,O78,O58,O45,O14)</f>
        <v>5971.5</v>
      </c>
      <c r="P13" s="24">
        <f t="shared" ref="P13:P89" si="10">O13-N13</f>
        <v>-4895.7000000000007</v>
      </c>
      <c r="Q13" s="165">
        <f t="shared" si="3"/>
        <v>0.54949757067137805</v>
      </c>
      <c r="R13" s="166">
        <f t="shared" si="4"/>
        <v>506375.39999999997</v>
      </c>
      <c r="S13" s="24">
        <f t="shared" si="5"/>
        <v>507550.1</v>
      </c>
      <c r="T13" s="24">
        <f t="shared" si="5"/>
        <v>391384.79999999993</v>
      </c>
      <c r="U13" s="24">
        <f t="shared" si="5"/>
        <v>332286.80000000005</v>
      </c>
      <c r="V13" s="24">
        <f t="shared" si="6"/>
        <v>-59097.999999999884</v>
      </c>
      <c r="W13" s="164">
        <f t="shared" si="7"/>
        <v>0.84900282279741091</v>
      </c>
      <c r="X13" s="2"/>
      <c r="Y13" s="2"/>
      <c r="Z13" s="2"/>
      <c r="AA13" s="2"/>
      <c r="AB13" s="2"/>
      <c r="AC13" s="2"/>
      <c r="AD13" s="2"/>
      <c r="AE13" s="2"/>
      <c r="AF13" s="2"/>
      <c r="AG13" s="2"/>
      <c r="AH13" s="2"/>
      <c r="AI13" s="2"/>
      <c r="AJ13" s="2"/>
      <c r="AK13" s="2"/>
      <c r="AL13" s="2"/>
      <c r="AM13" s="2"/>
      <c r="AN13" s="2"/>
      <c r="AO13" s="2"/>
      <c r="AP13" s="2"/>
      <c r="AQ13" s="2"/>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row>
    <row r="14" spans="1:196" ht="30.75" customHeight="1" x14ac:dyDescent="0.3">
      <c r="A14" s="162">
        <v>1</v>
      </c>
      <c r="B14" s="22" t="s">
        <v>62</v>
      </c>
      <c r="C14" s="22" t="s">
        <v>63</v>
      </c>
      <c r="D14" s="22"/>
      <c r="E14" s="169" t="s">
        <v>299</v>
      </c>
      <c r="F14" s="23">
        <f>F15+F19+F26+F28+F30+F33+F34+F35+F36+F38+F39+F41+F42+F43+F44</f>
        <v>409368.79999999993</v>
      </c>
      <c r="G14" s="24">
        <f>G15+G19+G26+G28+G30+G33+G34+G35+G36+G38+G39+G41+G42+G43+G44</f>
        <v>317908.49999999994</v>
      </c>
      <c r="H14" s="24">
        <f>H15+H19+H26+H28+H30+H33+H34+H35+H36+H38+H39+H41+H42+H43+H44</f>
        <v>278166.40000000002</v>
      </c>
      <c r="I14" s="25">
        <f t="shared" si="8"/>
        <v>0.57794757702258281</v>
      </c>
      <c r="J14" s="24">
        <f t="shared" si="9"/>
        <v>-39742.099999999919</v>
      </c>
      <c r="K14" s="164">
        <f>IFERROR(100%*(H14/G14),"")</f>
        <v>0.87498887258440738</v>
      </c>
      <c r="L14" s="138">
        <f>L15+L19+L26+L28+L30+L33+L34+L35+L36+L38+L39+L41+L42+L43+L44</f>
        <v>12453.4</v>
      </c>
      <c r="M14" s="24">
        <f>M15+M19+M26+M28+M30+M33+M34+M35+M36+M38+M39+M41+M42+M43+M44</f>
        <v>13307.300000000001</v>
      </c>
      <c r="N14" s="24">
        <f>N15+N19+N26+N28+N30+N33+N34+N35+N36+N38+N39+N41+N42+N43+N44</f>
        <v>4860.5</v>
      </c>
      <c r="O14" s="24">
        <f>O15+O19+O26+O28+O30+O33+O34+O35+O36+O38+O39+O41+O42+O43+O44</f>
        <v>1223.4000000000001</v>
      </c>
      <c r="P14" s="24">
        <f t="shared" si="10"/>
        <v>-3637.1</v>
      </c>
      <c r="Q14" s="165">
        <f t="shared" si="3"/>
        <v>0.25170249974282483</v>
      </c>
      <c r="R14" s="166">
        <f>R15+R18+R26+R28+R30+R33+R34+R35+R36+R38+R39+R41+R42+R43+R44</f>
        <v>421822.19999999995</v>
      </c>
      <c r="S14" s="24">
        <f>S15+S18+S26+S28+S30+S33+S34+S35+S36+S38+S39+S41+S42+S43+S44</f>
        <v>422676.1</v>
      </c>
      <c r="T14" s="24">
        <f>T15+T18+T26+T28+T30+T33+T34+T35+T36+T38+T39+T41+T42+T43+T44</f>
        <v>322768.99999999994</v>
      </c>
      <c r="U14" s="24">
        <f>SUM(H14,O14)</f>
        <v>279389.80000000005</v>
      </c>
      <c r="V14" s="24">
        <f t="shared" si="6"/>
        <v>-43379.199999999895</v>
      </c>
      <c r="W14" s="164">
        <f t="shared" si="7"/>
        <v>0.86560295443490576</v>
      </c>
      <c r="X14" s="2"/>
      <c r="Y14" s="2"/>
      <c r="Z14" s="2"/>
      <c r="AA14" s="2"/>
      <c r="AB14" s="2"/>
      <c r="AC14" s="2"/>
      <c r="AD14" s="2"/>
      <c r="AE14" s="2"/>
      <c r="AF14" s="2"/>
      <c r="AG14" s="2"/>
      <c r="AH14" s="2"/>
      <c r="AI14" s="2"/>
      <c r="AJ14" s="2"/>
      <c r="AK14" s="2"/>
      <c r="AL14" s="2"/>
      <c r="AM14" s="2"/>
      <c r="AN14" s="2"/>
      <c r="AO14" s="2"/>
      <c r="AP14" s="2"/>
      <c r="AQ14" s="2"/>
    </row>
    <row r="15" spans="1:196" ht="26.25" customHeight="1" x14ac:dyDescent="0.25">
      <c r="A15" s="167"/>
      <c r="B15" s="30">
        <v>70101</v>
      </c>
      <c r="C15" s="31">
        <v>1010</v>
      </c>
      <c r="D15" s="29" t="s">
        <v>64</v>
      </c>
      <c r="E15" s="170" t="s">
        <v>65</v>
      </c>
      <c r="F15" s="32">
        <v>137597.6</v>
      </c>
      <c r="G15" s="33">
        <v>106420.8</v>
      </c>
      <c r="H15" s="33">
        <v>86579.9</v>
      </c>
      <c r="I15" s="34">
        <f t="shared" si="8"/>
        <v>0.17988744659260614</v>
      </c>
      <c r="J15" s="35">
        <f>H15-G15</f>
        <v>-19840.900000000009</v>
      </c>
      <c r="K15" s="171">
        <f t="shared" ref="K15:K80" si="11">IFERROR(100%*(H15/G15),"")</f>
        <v>0.8135618225008644</v>
      </c>
      <c r="L15" s="172">
        <v>7833.9</v>
      </c>
      <c r="M15" s="35">
        <v>7852.7</v>
      </c>
      <c r="N15" s="35">
        <v>1210.9000000000001</v>
      </c>
      <c r="O15" s="35">
        <v>210.9</v>
      </c>
      <c r="P15" s="35">
        <f t="shared" si="10"/>
        <v>-1000.0000000000001</v>
      </c>
      <c r="Q15" s="173">
        <f t="shared" si="3"/>
        <v>0.17416797423404079</v>
      </c>
      <c r="R15" s="174">
        <f t="shared" si="4"/>
        <v>145431.5</v>
      </c>
      <c r="S15" s="35">
        <f t="shared" si="5"/>
        <v>145450.30000000002</v>
      </c>
      <c r="T15" s="35">
        <f t="shared" si="5"/>
        <v>107631.7</v>
      </c>
      <c r="U15" s="35">
        <f>SUM(H15,O15)</f>
        <v>86790.799999999988</v>
      </c>
      <c r="V15" s="35">
        <f t="shared" si="6"/>
        <v>-20840.900000000009</v>
      </c>
      <c r="W15" s="171">
        <f t="shared" si="7"/>
        <v>0.80636838403555822</v>
      </c>
      <c r="X15" s="2"/>
      <c r="Y15" s="2"/>
      <c r="Z15" s="2"/>
      <c r="AA15" s="2"/>
      <c r="AB15" s="2"/>
      <c r="AC15" s="2"/>
      <c r="AD15" s="2"/>
      <c r="AE15" s="2"/>
      <c r="AF15" s="2"/>
      <c r="AG15" s="2"/>
      <c r="AH15" s="2"/>
      <c r="AI15" s="2"/>
      <c r="AJ15" s="2"/>
      <c r="AK15" s="2"/>
      <c r="AL15" s="2"/>
      <c r="AM15" s="2"/>
      <c r="AN15" s="2"/>
      <c r="AO15" s="2"/>
      <c r="AP15" s="2"/>
      <c r="AQ15" s="2"/>
    </row>
    <row r="16" spans="1:196" s="46" customFormat="1" ht="78.599999999999994" hidden="1" customHeight="1" x14ac:dyDescent="0.3">
      <c r="A16" s="175"/>
      <c r="B16" s="36"/>
      <c r="C16" s="37"/>
      <c r="D16" s="38"/>
      <c r="E16" s="176" t="s">
        <v>66</v>
      </c>
      <c r="F16" s="39"/>
      <c r="G16" s="40"/>
      <c r="H16" s="40"/>
      <c r="I16" s="41">
        <f t="shared" si="8"/>
        <v>0</v>
      </c>
      <c r="J16" s="35">
        <f t="shared" si="9"/>
        <v>0</v>
      </c>
      <c r="K16" s="171" t="str">
        <f t="shared" si="11"/>
        <v/>
      </c>
      <c r="L16" s="177"/>
      <c r="M16" s="42"/>
      <c r="N16" s="42"/>
      <c r="O16" s="42"/>
      <c r="P16" s="42">
        <f t="shared" si="10"/>
        <v>0</v>
      </c>
      <c r="Q16" s="173" t="str">
        <f t="shared" si="3"/>
        <v/>
      </c>
      <c r="R16" s="178">
        <f t="shared" si="4"/>
        <v>0</v>
      </c>
      <c r="S16" s="42">
        <f t="shared" si="5"/>
        <v>0</v>
      </c>
      <c r="T16" s="42">
        <f t="shared" si="5"/>
        <v>0</v>
      </c>
      <c r="U16" s="35">
        <f t="shared" si="5"/>
        <v>0</v>
      </c>
      <c r="V16" s="42">
        <f t="shared" si="6"/>
        <v>0</v>
      </c>
      <c r="W16" s="171" t="str">
        <f t="shared" si="7"/>
        <v/>
      </c>
      <c r="X16" s="43"/>
      <c r="Y16" s="43"/>
      <c r="Z16" s="43"/>
      <c r="AA16" s="43"/>
      <c r="AB16" s="43"/>
      <c r="AC16" s="43"/>
      <c r="AD16" s="43"/>
      <c r="AE16" s="43"/>
      <c r="AF16" s="43"/>
      <c r="AG16" s="43"/>
      <c r="AH16" s="43"/>
      <c r="AI16" s="43"/>
      <c r="AJ16" s="43"/>
      <c r="AK16" s="43"/>
      <c r="AL16" s="43"/>
      <c r="AM16" s="43"/>
      <c r="AN16" s="43"/>
      <c r="AO16" s="43"/>
      <c r="AP16" s="43"/>
      <c r="AQ16" s="43"/>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5"/>
      <c r="GF16" s="45"/>
      <c r="GG16" s="45"/>
      <c r="GH16" s="45"/>
      <c r="GI16" s="45"/>
      <c r="GJ16" s="45"/>
      <c r="GK16" s="45"/>
      <c r="GL16" s="45"/>
      <c r="GM16" s="45"/>
      <c r="GN16" s="45"/>
    </row>
    <row r="17" spans="1:196" s="46" customFormat="1" ht="79.150000000000006" hidden="1" customHeight="1" x14ac:dyDescent="0.3">
      <c r="A17" s="175"/>
      <c r="B17" s="36"/>
      <c r="C17" s="37"/>
      <c r="D17" s="38"/>
      <c r="E17" s="176" t="s">
        <v>67</v>
      </c>
      <c r="F17" s="39"/>
      <c r="G17" s="40"/>
      <c r="H17" s="40"/>
      <c r="I17" s="47">
        <f t="shared" si="8"/>
        <v>0</v>
      </c>
      <c r="J17" s="35">
        <f t="shared" si="9"/>
        <v>0</v>
      </c>
      <c r="K17" s="171" t="str">
        <f t="shared" si="11"/>
        <v/>
      </c>
      <c r="L17" s="177"/>
      <c r="M17" s="42"/>
      <c r="N17" s="42"/>
      <c r="O17" s="42"/>
      <c r="P17" s="42"/>
      <c r="Q17" s="173" t="str">
        <f t="shared" si="3"/>
        <v/>
      </c>
      <c r="R17" s="178">
        <f t="shared" si="4"/>
        <v>0</v>
      </c>
      <c r="S17" s="42">
        <f t="shared" si="5"/>
        <v>0</v>
      </c>
      <c r="T17" s="42">
        <f t="shared" si="5"/>
        <v>0</v>
      </c>
      <c r="U17" s="35">
        <f t="shared" si="5"/>
        <v>0</v>
      </c>
      <c r="V17" s="42">
        <f t="shared" si="6"/>
        <v>0</v>
      </c>
      <c r="W17" s="171" t="str">
        <f t="shared" si="7"/>
        <v/>
      </c>
      <c r="X17" s="43"/>
      <c r="Y17" s="43"/>
      <c r="Z17" s="43"/>
      <c r="AA17" s="43"/>
      <c r="AB17" s="43"/>
      <c r="AC17" s="43"/>
      <c r="AD17" s="43"/>
      <c r="AE17" s="43"/>
      <c r="AF17" s="43"/>
      <c r="AG17" s="43"/>
      <c r="AH17" s="43"/>
      <c r="AI17" s="43"/>
      <c r="AJ17" s="43"/>
      <c r="AK17" s="43"/>
      <c r="AL17" s="43"/>
      <c r="AM17" s="43"/>
      <c r="AN17" s="43"/>
      <c r="AO17" s="43"/>
      <c r="AP17" s="43"/>
      <c r="AQ17" s="43"/>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5"/>
      <c r="GF17" s="45"/>
      <c r="GG17" s="45"/>
      <c r="GH17" s="45"/>
      <c r="GI17" s="45"/>
      <c r="GJ17" s="45"/>
      <c r="GK17" s="45"/>
      <c r="GL17" s="45"/>
      <c r="GM17" s="45"/>
      <c r="GN17" s="45"/>
    </row>
    <row r="18" spans="1:196" ht="34.5" customHeight="1" x14ac:dyDescent="0.3">
      <c r="A18" s="167"/>
      <c r="B18" s="48" t="s">
        <v>68</v>
      </c>
      <c r="C18" s="49">
        <v>1020</v>
      </c>
      <c r="D18" s="48"/>
      <c r="E18" s="179" t="s">
        <v>300</v>
      </c>
      <c r="F18" s="32">
        <v>78686.7</v>
      </c>
      <c r="G18" s="33">
        <v>62636.9</v>
      </c>
      <c r="H18" s="33">
        <v>49342</v>
      </c>
      <c r="I18" s="34">
        <f t="shared" si="8"/>
        <v>0.10251809472836504</v>
      </c>
      <c r="J18" s="35">
        <f t="shared" si="9"/>
        <v>-13294.900000000001</v>
      </c>
      <c r="K18" s="171">
        <f t="shared" si="11"/>
        <v>0.78774652002254264</v>
      </c>
      <c r="L18" s="172">
        <v>4172.3999999999996</v>
      </c>
      <c r="M18" s="35">
        <v>5007.5</v>
      </c>
      <c r="N18" s="35">
        <v>3336.1</v>
      </c>
      <c r="O18" s="35">
        <v>853</v>
      </c>
      <c r="P18" s="35">
        <f t="shared" si="10"/>
        <v>-2483.1</v>
      </c>
      <c r="Q18" s="173">
        <f t="shared" si="3"/>
        <v>0.25568777914331103</v>
      </c>
      <c r="R18" s="174">
        <f t="shared" si="4"/>
        <v>82859.099999999991</v>
      </c>
      <c r="S18" s="35">
        <f t="shared" si="5"/>
        <v>83694.2</v>
      </c>
      <c r="T18" s="35">
        <f t="shared" si="5"/>
        <v>65973</v>
      </c>
      <c r="U18" s="35">
        <f t="shared" si="5"/>
        <v>50195</v>
      </c>
      <c r="V18" s="42">
        <f t="shared" si="6"/>
        <v>-15778</v>
      </c>
      <c r="W18" s="171">
        <f t="shared" si="7"/>
        <v>0.76084155639428253</v>
      </c>
      <c r="X18" s="2"/>
      <c r="Y18" s="2"/>
      <c r="Z18" s="2"/>
      <c r="AA18" s="2"/>
      <c r="AB18" s="2"/>
      <c r="AC18" s="2"/>
      <c r="AD18" s="2"/>
      <c r="AE18" s="2"/>
      <c r="AF18" s="2"/>
      <c r="AG18" s="2"/>
      <c r="AH18" s="2"/>
      <c r="AI18" s="2"/>
      <c r="AJ18" s="2"/>
      <c r="AK18" s="2"/>
      <c r="AL18" s="2"/>
      <c r="AM18" s="2"/>
      <c r="AN18" s="2"/>
      <c r="AO18" s="2"/>
      <c r="AP18" s="2"/>
      <c r="AQ18" s="2"/>
    </row>
    <row r="19" spans="1:196" s="46" customFormat="1" ht="33" customHeight="1" x14ac:dyDescent="0.3">
      <c r="A19" s="175"/>
      <c r="B19" s="50" t="s">
        <v>68</v>
      </c>
      <c r="C19" s="51">
        <v>1021</v>
      </c>
      <c r="D19" s="50" t="s">
        <v>69</v>
      </c>
      <c r="E19" s="180" t="s">
        <v>70</v>
      </c>
      <c r="F19" s="39">
        <v>78686.7</v>
      </c>
      <c r="G19" s="40">
        <v>62636.9</v>
      </c>
      <c r="H19" s="40">
        <v>49342</v>
      </c>
      <c r="I19" s="52">
        <f t="shared" si="8"/>
        <v>0.10251809472836504</v>
      </c>
      <c r="J19" s="42">
        <f t="shared" si="9"/>
        <v>-13294.900000000001</v>
      </c>
      <c r="K19" s="181">
        <f t="shared" si="11"/>
        <v>0.78774652002254264</v>
      </c>
      <c r="L19" s="177">
        <v>4172.3999999999996</v>
      </c>
      <c r="M19" s="42">
        <v>5007.5</v>
      </c>
      <c r="N19" s="42">
        <v>3336.1</v>
      </c>
      <c r="O19" s="42">
        <v>853</v>
      </c>
      <c r="P19" s="42">
        <f t="shared" si="10"/>
        <v>-2483.1</v>
      </c>
      <c r="Q19" s="182">
        <f t="shared" si="3"/>
        <v>0.25568777914331103</v>
      </c>
      <c r="R19" s="178">
        <f t="shared" si="4"/>
        <v>82859.099999999991</v>
      </c>
      <c r="S19" s="42">
        <f t="shared" si="5"/>
        <v>83694.2</v>
      </c>
      <c r="T19" s="42">
        <f t="shared" si="5"/>
        <v>65973</v>
      </c>
      <c r="U19" s="42">
        <f t="shared" si="5"/>
        <v>50195</v>
      </c>
      <c r="V19" s="42">
        <f t="shared" si="6"/>
        <v>-15778</v>
      </c>
      <c r="W19" s="181">
        <f t="shared" si="7"/>
        <v>0.76084155639428253</v>
      </c>
      <c r="X19" s="43"/>
      <c r="Y19" s="43"/>
      <c r="Z19" s="43"/>
      <c r="AA19" s="43"/>
      <c r="AB19" s="43"/>
      <c r="AC19" s="43"/>
      <c r="AD19" s="43"/>
      <c r="AE19" s="43"/>
      <c r="AF19" s="43"/>
      <c r="AG19" s="43"/>
      <c r="AH19" s="43"/>
      <c r="AI19" s="43"/>
      <c r="AJ19" s="43"/>
      <c r="AK19" s="43"/>
      <c r="AL19" s="43"/>
      <c r="AM19" s="43"/>
      <c r="AN19" s="43"/>
      <c r="AO19" s="43"/>
      <c r="AP19" s="43"/>
      <c r="AQ19" s="43"/>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5"/>
      <c r="GF19" s="45"/>
      <c r="GG19" s="45"/>
      <c r="GH19" s="45"/>
      <c r="GI19" s="45"/>
      <c r="GJ19" s="45"/>
      <c r="GK19" s="45"/>
      <c r="GL19" s="45"/>
      <c r="GM19" s="45"/>
      <c r="GN19" s="45"/>
    </row>
    <row r="20" spans="1:196" s="56" customFormat="1" ht="67.150000000000006" hidden="1" customHeight="1" x14ac:dyDescent="0.3">
      <c r="A20" s="175"/>
      <c r="B20" s="50"/>
      <c r="C20" s="51"/>
      <c r="D20" s="50"/>
      <c r="E20" s="176" t="s">
        <v>71</v>
      </c>
      <c r="F20" s="39"/>
      <c r="G20" s="40"/>
      <c r="H20" s="40"/>
      <c r="I20" s="52">
        <f t="shared" si="8"/>
        <v>0</v>
      </c>
      <c r="J20" s="24">
        <f t="shared" si="9"/>
        <v>0</v>
      </c>
      <c r="K20" s="171" t="str">
        <f t="shared" si="11"/>
        <v/>
      </c>
      <c r="L20" s="177"/>
      <c r="M20" s="42"/>
      <c r="N20" s="42"/>
      <c r="O20" s="42"/>
      <c r="P20" s="42">
        <f t="shared" si="10"/>
        <v>0</v>
      </c>
      <c r="Q20" s="173" t="str">
        <f t="shared" si="3"/>
        <v/>
      </c>
      <c r="R20" s="178">
        <f t="shared" si="4"/>
        <v>0</v>
      </c>
      <c r="S20" s="42">
        <f t="shared" si="5"/>
        <v>0</v>
      </c>
      <c r="T20" s="42">
        <f t="shared" si="5"/>
        <v>0</v>
      </c>
      <c r="U20" s="35">
        <f t="shared" si="5"/>
        <v>0</v>
      </c>
      <c r="V20" s="42">
        <f t="shared" si="6"/>
        <v>0</v>
      </c>
      <c r="W20" s="171" t="str">
        <f t="shared" si="7"/>
        <v/>
      </c>
      <c r="X20" s="53"/>
      <c r="Y20" s="53"/>
      <c r="Z20" s="53"/>
      <c r="AA20" s="53"/>
      <c r="AB20" s="53"/>
      <c r="AC20" s="53"/>
      <c r="AD20" s="53"/>
      <c r="AE20" s="53"/>
      <c r="AF20" s="53"/>
      <c r="AG20" s="53"/>
      <c r="AH20" s="53"/>
      <c r="AI20" s="53"/>
      <c r="AJ20" s="53"/>
      <c r="AK20" s="53"/>
      <c r="AL20" s="53"/>
      <c r="AM20" s="53"/>
      <c r="AN20" s="53"/>
      <c r="AO20" s="53"/>
      <c r="AP20" s="53"/>
      <c r="AQ20" s="53"/>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5"/>
      <c r="GF20" s="55"/>
      <c r="GG20" s="55"/>
      <c r="GH20" s="55"/>
      <c r="GI20" s="55"/>
      <c r="GJ20" s="55"/>
      <c r="GK20" s="55"/>
      <c r="GL20" s="55"/>
      <c r="GM20" s="55"/>
      <c r="GN20" s="55"/>
    </row>
    <row r="21" spans="1:196" s="56" customFormat="1" ht="81.599999999999994" hidden="1" customHeight="1" x14ac:dyDescent="0.3">
      <c r="A21" s="175"/>
      <c r="B21" s="50"/>
      <c r="C21" s="51"/>
      <c r="D21" s="50"/>
      <c r="E21" s="176" t="s">
        <v>72</v>
      </c>
      <c r="F21" s="39"/>
      <c r="G21" s="40"/>
      <c r="H21" s="40"/>
      <c r="I21" s="52">
        <f t="shared" si="8"/>
        <v>0</v>
      </c>
      <c r="J21" s="24">
        <f t="shared" si="9"/>
        <v>0</v>
      </c>
      <c r="K21" s="171" t="str">
        <f t="shared" si="11"/>
        <v/>
      </c>
      <c r="L21" s="177"/>
      <c r="M21" s="42"/>
      <c r="N21" s="42"/>
      <c r="O21" s="42"/>
      <c r="P21" s="42">
        <f t="shared" si="10"/>
        <v>0</v>
      </c>
      <c r="Q21" s="173" t="str">
        <f t="shared" si="3"/>
        <v/>
      </c>
      <c r="R21" s="178">
        <f t="shared" si="4"/>
        <v>0</v>
      </c>
      <c r="S21" s="42">
        <f t="shared" si="5"/>
        <v>0</v>
      </c>
      <c r="T21" s="42">
        <f t="shared" si="5"/>
        <v>0</v>
      </c>
      <c r="U21" s="35">
        <f t="shared" si="5"/>
        <v>0</v>
      </c>
      <c r="V21" s="42">
        <f t="shared" si="6"/>
        <v>0</v>
      </c>
      <c r="W21" s="171" t="str">
        <f t="shared" si="7"/>
        <v/>
      </c>
      <c r="X21" s="53"/>
      <c r="Y21" s="53"/>
      <c r="Z21" s="53"/>
      <c r="AA21" s="53"/>
      <c r="AB21" s="53"/>
      <c r="AC21" s="53"/>
      <c r="AD21" s="53"/>
      <c r="AE21" s="53"/>
      <c r="AF21" s="53"/>
      <c r="AG21" s="53"/>
      <c r="AH21" s="53"/>
      <c r="AI21" s="53"/>
      <c r="AJ21" s="53"/>
      <c r="AK21" s="53"/>
      <c r="AL21" s="53"/>
      <c r="AM21" s="53"/>
      <c r="AN21" s="53"/>
      <c r="AO21" s="53"/>
      <c r="AP21" s="53"/>
      <c r="AQ21" s="53"/>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5"/>
      <c r="GF21" s="55"/>
      <c r="GG21" s="55"/>
      <c r="GH21" s="55"/>
      <c r="GI21" s="55"/>
      <c r="GJ21" s="55"/>
      <c r="GK21" s="55"/>
      <c r="GL21" s="55"/>
      <c r="GM21" s="55"/>
      <c r="GN21" s="55"/>
    </row>
    <row r="22" spans="1:196" s="62" customFormat="1" ht="66" hidden="1" customHeight="1" x14ac:dyDescent="0.3">
      <c r="A22" s="183"/>
      <c r="B22" s="50"/>
      <c r="C22" s="51"/>
      <c r="D22" s="50"/>
      <c r="E22" s="176" t="s">
        <v>73</v>
      </c>
      <c r="F22" s="57"/>
      <c r="G22" s="58"/>
      <c r="H22" s="58"/>
      <c r="I22" s="52">
        <f t="shared" si="8"/>
        <v>0</v>
      </c>
      <c r="J22" s="24">
        <f t="shared" si="9"/>
        <v>0</v>
      </c>
      <c r="K22" s="171" t="str">
        <f t="shared" si="11"/>
        <v/>
      </c>
      <c r="L22" s="184"/>
      <c r="M22" s="59"/>
      <c r="N22" s="59"/>
      <c r="O22" s="59"/>
      <c r="P22" s="42">
        <f t="shared" si="10"/>
        <v>0</v>
      </c>
      <c r="Q22" s="173" t="str">
        <f t="shared" si="3"/>
        <v/>
      </c>
      <c r="R22" s="178">
        <f t="shared" si="4"/>
        <v>0</v>
      </c>
      <c r="S22" s="42">
        <f t="shared" si="5"/>
        <v>0</v>
      </c>
      <c r="T22" s="42">
        <f t="shared" si="5"/>
        <v>0</v>
      </c>
      <c r="U22" s="35">
        <f t="shared" si="5"/>
        <v>0</v>
      </c>
      <c r="V22" s="42">
        <f t="shared" si="6"/>
        <v>0</v>
      </c>
      <c r="W22" s="171" t="str">
        <f t="shared" si="7"/>
        <v/>
      </c>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1"/>
      <c r="GF22" s="61"/>
      <c r="GG22" s="61"/>
      <c r="GH22" s="61"/>
      <c r="GI22" s="61"/>
      <c r="GJ22" s="61"/>
      <c r="GK22" s="61"/>
      <c r="GL22" s="61"/>
      <c r="GM22" s="61"/>
      <c r="GN22" s="61"/>
    </row>
    <row r="23" spans="1:196" s="62" customFormat="1" ht="81" hidden="1" customHeight="1" x14ac:dyDescent="0.3">
      <c r="A23" s="183"/>
      <c r="B23" s="50"/>
      <c r="C23" s="51"/>
      <c r="D23" s="50"/>
      <c r="E23" s="176" t="s">
        <v>74</v>
      </c>
      <c r="F23" s="63"/>
      <c r="G23" s="59"/>
      <c r="H23" s="58"/>
      <c r="I23" s="52">
        <f t="shared" si="8"/>
        <v>0</v>
      </c>
      <c r="J23" s="24">
        <f t="shared" si="9"/>
        <v>0</v>
      </c>
      <c r="K23" s="171" t="str">
        <f t="shared" si="11"/>
        <v/>
      </c>
      <c r="L23" s="185"/>
      <c r="M23" s="58"/>
      <c r="N23" s="58"/>
      <c r="O23" s="58"/>
      <c r="P23" s="42">
        <f t="shared" si="10"/>
        <v>0</v>
      </c>
      <c r="Q23" s="173" t="str">
        <f t="shared" si="3"/>
        <v/>
      </c>
      <c r="R23" s="186">
        <f t="shared" si="4"/>
        <v>0</v>
      </c>
      <c r="S23" s="58">
        <f t="shared" si="5"/>
        <v>0</v>
      </c>
      <c r="T23" s="58">
        <f t="shared" si="5"/>
        <v>0</v>
      </c>
      <c r="U23" s="35">
        <f t="shared" si="5"/>
        <v>0</v>
      </c>
      <c r="V23" s="42">
        <f t="shared" si="6"/>
        <v>0</v>
      </c>
      <c r="W23" s="171" t="str">
        <f t="shared" si="7"/>
        <v/>
      </c>
      <c r="X23" s="60"/>
      <c r="Y23" s="60"/>
      <c r="Z23" s="6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1"/>
      <c r="GF23" s="61"/>
      <c r="GG23" s="61"/>
      <c r="GH23" s="61"/>
      <c r="GI23" s="61"/>
      <c r="GJ23" s="61"/>
      <c r="GK23" s="61"/>
      <c r="GL23" s="61"/>
      <c r="GM23" s="61"/>
      <c r="GN23" s="61"/>
    </row>
    <row r="24" spans="1:196" s="62" customFormat="1" ht="81.599999999999994" hidden="1" customHeight="1" x14ac:dyDescent="0.3">
      <c r="A24" s="183"/>
      <c r="B24" s="50"/>
      <c r="C24" s="51"/>
      <c r="D24" s="50"/>
      <c r="E24" s="176" t="s">
        <v>67</v>
      </c>
      <c r="F24" s="64"/>
      <c r="G24" s="59"/>
      <c r="H24" s="59"/>
      <c r="I24" s="41">
        <f t="shared" si="8"/>
        <v>0</v>
      </c>
      <c r="J24" s="24">
        <f t="shared" si="9"/>
        <v>0</v>
      </c>
      <c r="K24" s="171" t="str">
        <f t="shared" si="11"/>
        <v/>
      </c>
      <c r="L24" s="185"/>
      <c r="M24" s="58"/>
      <c r="N24" s="58"/>
      <c r="O24" s="58"/>
      <c r="P24" s="42">
        <f t="shared" si="10"/>
        <v>0</v>
      </c>
      <c r="Q24" s="173" t="str">
        <f t="shared" si="3"/>
        <v/>
      </c>
      <c r="R24" s="186">
        <f t="shared" si="4"/>
        <v>0</v>
      </c>
      <c r="S24" s="58">
        <f t="shared" si="5"/>
        <v>0</v>
      </c>
      <c r="T24" s="58">
        <f t="shared" si="5"/>
        <v>0</v>
      </c>
      <c r="U24" s="35">
        <f t="shared" si="5"/>
        <v>0</v>
      </c>
      <c r="V24" s="42">
        <f t="shared" si="6"/>
        <v>0</v>
      </c>
      <c r="W24" s="171" t="str">
        <f t="shared" si="7"/>
        <v/>
      </c>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c r="BY24" s="60"/>
      <c r="BZ24" s="60"/>
      <c r="CA24" s="60"/>
      <c r="CB24" s="60"/>
      <c r="CC24" s="60"/>
      <c r="CD24" s="60"/>
      <c r="CE24" s="60"/>
      <c r="CF24" s="60"/>
      <c r="CG24" s="60"/>
      <c r="CH24" s="60"/>
      <c r="CI24" s="60"/>
      <c r="CJ24" s="60"/>
      <c r="CK24" s="60"/>
      <c r="CL24" s="6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1"/>
      <c r="GF24" s="61"/>
      <c r="GG24" s="61"/>
      <c r="GH24" s="61"/>
      <c r="GI24" s="61"/>
      <c r="GJ24" s="61"/>
      <c r="GK24" s="61"/>
      <c r="GL24" s="61"/>
      <c r="GM24" s="61"/>
      <c r="GN24" s="61"/>
    </row>
    <row r="25" spans="1:196" s="62" customFormat="1" ht="78" hidden="1" customHeight="1" x14ac:dyDescent="0.3">
      <c r="A25" s="183"/>
      <c r="B25" s="50"/>
      <c r="C25" s="51"/>
      <c r="D25" s="50"/>
      <c r="E25" s="176" t="s">
        <v>75</v>
      </c>
      <c r="F25" s="57"/>
      <c r="G25" s="42"/>
      <c r="H25" s="42"/>
      <c r="I25" s="52">
        <f t="shared" si="8"/>
        <v>0</v>
      </c>
      <c r="J25" s="35">
        <f t="shared" si="9"/>
        <v>0</v>
      </c>
      <c r="K25" s="171" t="str">
        <f t="shared" si="11"/>
        <v/>
      </c>
      <c r="L25" s="185"/>
      <c r="M25" s="58"/>
      <c r="N25" s="58"/>
      <c r="O25" s="58"/>
      <c r="P25" s="65">
        <f t="shared" si="10"/>
        <v>0</v>
      </c>
      <c r="Q25" s="173" t="str">
        <f t="shared" si="3"/>
        <v/>
      </c>
      <c r="R25" s="178">
        <f t="shared" si="4"/>
        <v>0</v>
      </c>
      <c r="S25" s="42">
        <f t="shared" si="5"/>
        <v>0</v>
      </c>
      <c r="T25" s="42">
        <f t="shared" si="5"/>
        <v>0</v>
      </c>
      <c r="U25" s="35">
        <f t="shared" si="5"/>
        <v>0</v>
      </c>
      <c r="V25" s="42">
        <f t="shared" si="6"/>
        <v>0</v>
      </c>
      <c r="W25" s="171" t="str">
        <f t="shared" si="7"/>
        <v/>
      </c>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c r="BZ25" s="60"/>
      <c r="CA25" s="60"/>
      <c r="CB25" s="60"/>
      <c r="CC25" s="60"/>
      <c r="CD25" s="60"/>
      <c r="CE25" s="60"/>
      <c r="CF25" s="60"/>
      <c r="CG25" s="60"/>
      <c r="CH25" s="60"/>
      <c r="CI25" s="60"/>
      <c r="CJ25" s="60"/>
      <c r="CK25" s="60"/>
      <c r="CL25" s="6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1"/>
      <c r="GF25" s="61"/>
      <c r="GG25" s="61"/>
      <c r="GH25" s="61"/>
      <c r="GI25" s="61"/>
      <c r="GJ25" s="61"/>
      <c r="GK25" s="61"/>
      <c r="GL25" s="61"/>
      <c r="GM25" s="61"/>
      <c r="GN25" s="61"/>
    </row>
    <row r="26" spans="1:196" ht="31.5" customHeight="1" x14ac:dyDescent="0.25">
      <c r="A26" s="167"/>
      <c r="B26" s="48" t="s">
        <v>68</v>
      </c>
      <c r="C26" s="49">
        <v>1030</v>
      </c>
      <c r="D26" s="48"/>
      <c r="E26" s="179" t="s">
        <v>301</v>
      </c>
      <c r="F26" s="32">
        <v>159326.79999999999</v>
      </c>
      <c r="G26" s="33">
        <v>122809.9</v>
      </c>
      <c r="H26" s="33">
        <v>121641.1</v>
      </c>
      <c r="I26" s="34">
        <f t="shared" si="8"/>
        <v>0.25273425910304659</v>
      </c>
      <c r="J26" s="35">
        <f t="shared" si="9"/>
        <v>-1168.7999999999884</v>
      </c>
      <c r="K26" s="171">
        <f t="shared" si="11"/>
        <v>0.99048285195248931</v>
      </c>
      <c r="L26" s="172"/>
      <c r="M26" s="35"/>
      <c r="N26" s="35"/>
      <c r="O26" s="35"/>
      <c r="P26" s="35">
        <f t="shared" si="10"/>
        <v>0</v>
      </c>
      <c r="Q26" s="173" t="str">
        <f t="shared" si="3"/>
        <v/>
      </c>
      <c r="R26" s="174">
        <f t="shared" si="4"/>
        <v>159326.79999999999</v>
      </c>
      <c r="S26" s="35">
        <f t="shared" si="5"/>
        <v>159326.79999999999</v>
      </c>
      <c r="T26" s="35">
        <f t="shared" si="5"/>
        <v>122809.9</v>
      </c>
      <c r="U26" s="35">
        <f t="shared" si="5"/>
        <v>121641.1</v>
      </c>
      <c r="V26" s="35">
        <f t="shared" si="6"/>
        <v>-1168.7999999999884</v>
      </c>
      <c r="W26" s="171">
        <f t="shared" si="7"/>
        <v>0.99048285195248931</v>
      </c>
      <c r="X26" s="2"/>
      <c r="Y26" s="2"/>
      <c r="Z26" s="2"/>
      <c r="AA26" s="2"/>
      <c r="AB26" s="2"/>
      <c r="AC26" s="2"/>
      <c r="AD26" s="2"/>
      <c r="AE26" s="2"/>
      <c r="AF26" s="2"/>
      <c r="AG26" s="2"/>
      <c r="AH26" s="2"/>
      <c r="AI26" s="2"/>
      <c r="AJ26" s="2"/>
      <c r="AK26" s="2"/>
      <c r="AL26" s="2"/>
      <c r="AM26" s="2"/>
      <c r="AN26" s="2"/>
      <c r="AO26" s="2"/>
      <c r="AP26" s="2"/>
      <c r="AQ26" s="2"/>
    </row>
    <row r="27" spans="1:196" s="46" customFormat="1" ht="33" customHeight="1" x14ac:dyDescent="0.3">
      <c r="A27" s="175"/>
      <c r="B27" s="50" t="s">
        <v>68</v>
      </c>
      <c r="C27" s="51">
        <v>1031</v>
      </c>
      <c r="D27" s="50" t="s">
        <v>69</v>
      </c>
      <c r="E27" s="180" t="s">
        <v>302</v>
      </c>
      <c r="F27" s="39">
        <v>159326.79999999999</v>
      </c>
      <c r="G27" s="40">
        <v>122809.9</v>
      </c>
      <c r="H27" s="40">
        <v>121641.1</v>
      </c>
      <c r="I27" s="52">
        <f t="shared" si="8"/>
        <v>0.25273425910304659</v>
      </c>
      <c r="J27" s="42">
        <f t="shared" si="9"/>
        <v>-1168.7999999999884</v>
      </c>
      <c r="K27" s="181">
        <f t="shared" si="11"/>
        <v>0.99048285195248931</v>
      </c>
      <c r="L27" s="177"/>
      <c r="M27" s="42"/>
      <c r="N27" s="42"/>
      <c r="O27" s="42"/>
      <c r="P27" s="42">
        <f t="shared" si="10"/>
        <v>0</v>
      </c>
      <c r="Q27" s="182" t="str">
        <f t="shared" si="3"/>
        <v/>
      </c>
      <c r="R27" s="178">
        <f t="shared" si="4"/>
        <v>159326.79999999999</v>
      </c>
      <c r="S27" s="42">
        <f t="shared" si="5"/>
        <v>159326.79999999999</v>
      </c>
      <c r="T27" s="42">
        <f t="shared" si="5"/>
        <v>122809.9</v>
      </c>
      <c r="U27" s="42">
        <f t="shared" si="5"/>
        <v>121641.1</v>
      </c>
      <c r="V27" s="42">
        <f t="shared" si="6"/>
        <v>-1168.7999999999884</v>
      </c>
      <c r="W27" s="181">
        <f t="shared" si="7"/>
        <v>0.99048285195248931</v>
      </c>
      <c r="X27" s="43"/>
      <c r="Y27" s="43"/>
      <c r="Z27" s="43"/>
      <c r="AA27" s="43"/>
      <c r="AB27" s="43"/>
      <c r="AC27" s="43"/>
      <c r="AD27" s="43"/>
      <c r="AE27" s="43"/>
      <c r="AF27" s="43"/>
      <c r="AG27" s="43"/>
      <c r="AH27" s="43"/>
      <c r="AI27" s="43"/>
      <c r="AJ27" s="43"/>
      <c r="AK27" s="43"/>
      <c r="AL27" s="43"/>
      <c r="AM27" s="43"/>
      <c r="AN27" s="43"/>
      <c r="AO27" s="43"/>
      <c r="AP27" s="43"/>
      <c r="AQ27" s="43"/>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5"/>
      <c r="GF27" s="45"/>
      <c r="GG27" s="45"/>
      <c r="GH27" s="45"/>
      <c r="GI27" s="45"/>
      <c r="GJ27" s="45"/>
      <c r="GK27" s="45"/>
      <c r="GL27" s="45"/>
      <c r="GM27" s="45"/>
      <c r="GN27" s="45"/>
    </row>
    <row r="28" spans="1:196" ht="136.9" hidden="1" customHeight="1" x14ac:dyDescent="0.25">
      <c r="A28" s="167"/>
      <c r="B28" s="48" t="s">
        <v>68</v>
      </c>
      <c r="C28" s="49">
        <v>1060</v>
      </c>
      <c r="D28" s="48"/>
      <c r="E28" s="187" t="s">
        <v>303</v>
      </c>
      <c r="F28" s="32"/>
      <c r="G28" s="33"/>
      <c r="H28" s="33"/>
      <c r="I28" s="34">
        <f t="shared" si="8"/>
        <v>0</v>
      </c>
      <c r="J28" s="35">
        <f t="shared" si="9"/>
        <v>0</v>
      </c>
      <c r="K28" s="171" t="str">
        <f t="shared" si="11"/>
        <v/>
      </c>
      <c r="L28" s="172"/>
      <c r="M28" s="35"/>
      <c r="N28" s="35"/>
      <c r="O28" s="35"/>
      <c r="P28" s="35">
        <f t="shared" si="10"/>
        <v>0</v>
      </c>
      <c r="Q28" s="173" t="str">
        <f t="shared" si="3"/>
        <v/>
      </c>
      <c r="R28" s="174">
        <f t="shared" si="4"/>
        <v>0</v>
      </c>
      <c r="S28" s="35">
        <f t="shared" si="5"/>
        <v>0</v>
      </c>
      <c r="T28" s="35">
        <f t="shared" si="5"/>
        <v>0</v>
      </c>
      <c r="U28" s="35">
        <f t="shared" si="5"/>
        <v>0</v>
      </c>
      <c r="V28" s="35">
        <f t="shared" si="6"/>
        <v>0</v>
      </c>
      <c r="W28" s="171" t="str">
        <f t="shared" si="7"/>
        <v/>
      </c>
      <c r="X28" s="2"/>
      <c r="Y28" s="2"/>
      <c r="Z28" s="2"/>
      <c r="AA28" s="2"/>
      <c r="AB28" s="2"/>
      <c r="AC28" s="2"/>
      <c r="AD28" s="2"/>
      <c r="AE28" s="2"/>
      <c r="AF28" s="2"/>
      <c r="AG28" s="2"/>
      <c r="AH28" s="2"/>
      <c r="AI28" s="2"/>
      <c r="AJ28" s="2"/>
      <c r="AK28" s="2"/>
      <c r="AL28" s="2"/>
      <c r="AM28" s="2"/>
      <c r="AN28" s="2"/>
      <c r="AO28" s="2"/>
      <c r="AP28" s="2"/>
      <c r="AQ28" s="2"/>
    </row>
    <row r="29" spans="1:196" s="46" customFormat="1" ht="37.9" hidden="1" customHeight="1" x14ac:dyDescent="0.3">
      <c r="A29" s="175"/>
      <c r="B29" s="50" t="s">
        <v>68</v>
      </c>
      <c r="C29" s="51">
        <v>1061</v>
      </c>
      <c r="D29" s="50" t="s">
        <v>69</v>
      </c>
      <c r="E29" s="180" t="s">
        <v>304</v>
      </c>
      <c r="F29" s="39"/>
      <c r="G29" s="40"/>
      <c r="H29" s="40"/>
      <c r="I29" s="52">
        <f t="shared" si="8"/>
        <v>0</v>
      </c>
      <c r="J29" s="42">
        <f t="shared" si="9"/>
        <v>0</v>
      </c>
      <c r="K29" s="171" t="str">
        <f t="shared" si="11"/>
        <v/>
      </c>
      <c r="L29" s="177"/>
      <c r="M29" s="42"/>
      <c r="N29" s="42"/>
      <c r="O29" s="42"/>
      <c r="P29" s="42">
        <f t="shared" si="10"/>
        <v>0</v>
      </c>
      <c r="Q29" s="173" t="str">
        <f t="shared" si="3"/>
        <v/>
      </c>
      <c r="R29" s="178">
        <f t="shared" si="4"/>
        <v>0</v>
      </c>
      <c r="S29" s="42">
        <f t="shared" si="5"/>
        <v>0</v>
      </c>
      <c r="T29" s="42">
        <f t="shared" si="5"/>
        <v>0</v>
      </c>
      <c r="U29" s="35">
        <f t="shared" si="5"/>
        <v>0</v>
      </c>
      <c r="V29" s="42">
        <f t="shared" si="6"/>
        <v>0</v>
      </c>
      <c r="W29" s="171" t="str">
        <f t="shared" si="7"/>
        <v/>
      </c>
      <c r="X29" s="43"/>
      <c r="Y29" s="43"/>
      <c r="Z29" s="43"/>
      <c r="AA29" s="43"/>
      <c r="AB29" s="43"/>
      <c r="AC29" s="43"/>
      <c r="AD29" s="43"/>
      <c r="AE29" s="43"/>
      <c r="AF29" s="43"/>
      <c r="AG29" s="43"/>
      <c r="AH29" s="43"/>
      <c r="AI29" s="43"/>
      <c r="AJ29" s="43"/>
      <c r="AK29" s="43"/>
      <c r="AL29" s="43"/>
      <c r="AM29" s="43"/>
      <c r="AN29" s="43"/>
      <c r="AO29" s="43"/>
      <c r="AP29" s="43"/>
      <c r="AQ29" s="43"/>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5"/>
      <c r="GF29" s="45"/>
      <c r="GG29" s="45"/>
      <c r="GH29" s="45"/>
      <c r="GI29" s="45"/>
      <c r="GJ29" s="45"/>
      <c r="GK29" s="45"/>
      <c r="GL29" s="45"/>
      <c r="GM29" s="45"/>
      <c r="GN29" s="45"/>
    </row>
    <row r="30" spans="1:196" ht="48.75" customHeight="1" x14ac:dyDescent="0.25">
      <c r="A30" s="167"/>
      <c r="B30" s="48" t="s">
        <v>76</v>
      </c>
      <c r="C30" s="49">
        <v>1070</v>
      </c>
      <c r="D30" s="48" t="s">
        <v>77</v>
      </c>
      <c r="E30" s="170" t="s">
        <v>78</v>
      </c>
      <c r="F30" s="32">
        <v>6876.6</v>
      </c>
      <c r="G30" s="33">
        <v>5445.5</v>
      </c>
      <c r="H30" s="33">
        <v>3902.2</v>
      </c>
      <c r="I30" s="34">
        <f t="shared" si="8"/>
        <v>8.107618443699607E-3</v>
      </c>
      <c r="J30" s="35">
        <f t="shared" si="9"/>
        <v>-1543.3000000000002</v>
      </c>
      <c r="K30" s="171">
        <f t="shared" si="11"/>
        <v>0.71659168120466432</v>
      </c>
      <c r="L30" s="172"/>
      <c r="M30" s="35"/>
      <c r="N30" s="35"/>
      <c r="O30" s="35"/>
      <c r="P30" s="35">
        <f t="shared" si="10"/>
        <v>0</v>
      </c>
      <c r="Q30" s="173" t="str">
        <f t="shared" si="3"/>
        <v/>
      </c>
      <c r="R30" s="174">
        <f t="shared" si="4"/>
        <v>6876.6</v>
      </c>
      <c r="S30" s="35">
        <f t="shared" si="5"/>
        <v>6876.6</v>
      </c>
      <c r="T30" s="35">
        <f t="shared" si="5"/>
        <v>5445.5</v>
      </c>
      <c r="U30" s="35">
        <f t="shared" si="5"/>
        <v>3902.2</v>
      </c>
      <c r="V30" s="35">
        <f t="shared" si="6"/>
        <v>-1543.3000000000002</v>
      </c>
      <c r="W30" s="171">
        <f t="shared" si="7"/>
        <v>0.71659168120466432</v>
      </c>
      <c r="X30" s="2"/>
      <c r="Y30" s="2"/>
      <c r="Z30" s="2"/>
      <c r="AA30" s="2"/>
      <c r="AB30" s="2"/>
      <c r="AC30" s="2"/>
      <c r="AD30" s="2"/>
      <c r="AE30" s="2"/>
      <c r="AF30" s="2"/>
      <c r="AG30" s="2"/>
      <c r="AH30" s="2"/>
      <c r="AI30" s="2"/>
      <c r="AJ30" s="2"/>
      <c r="AK30" s="2"/>
      <c r="AL30" s="2"/>
      <c r="AM30" s="2"/>
      <c r="AN30" s="2"/>
      <c r="AO30" s="2"/>
      <c r="AP30" s="2"/>
      <c r="AQ30" s="2"/>
    </row>
    <row r="31" spans="1:196" s="46" customFormat="1" ht="49.9" hidden="1" customHeight="1" x14ac:dyDescent="0.3">
      <c r="A31" s="175"/>
      <c r="B31" s="50"/>
      <c r="C31" s="51"/>
      <c r="D31" s="50"/>
      <c r="E31" s="176" t="s">
        <v>79</v>
      </c>
      <c r="F31" s="39"/>
      <c r="G31" s="40"/>
      <c r="H31" s="40"/>
      <c r="I31" s="52">
        <f t="shared" si="8"/>
        <v>0</v>
      </c>
      <c r="J31" s="42">
        <f t="shared" si="9"/>
        <v>0</v>
      </c>
      <c r="K31" s="171" t="str">
        <f t="shared" si="11"/>
        <v/>
      </c>
      <c r="L31" s="177"/>
      <c r="M31" s="42"/>
      <c r="N31" s="42"/>
      <c r="O31" s="42"/>
      <c r="P31" s="42">
        <f t="shared" si="10"/>
        <v>0</v>
      </c>
      <c r="Q31" s="173" t="str">
        <f t="shared" si="3"/>
        <v/>
      </c>
      <c r="R31" s="178">
        <f t="shared" si="4"/>
        <v>0</v>
      </c>
      <c r="S31" s="42">
        <f t="shared" si="5"/>
        <v>0</v>
      </c>
      <c r="T31" s="42">
        <f t="shared" si="5"/>
        <v>0</v>
      </c>
      <c r="U31" s="35">
        <f t="shared" si="5"/>
        <v>0</v>
      </c>
      <c r="V31" s="42">
        <f t="shared" si="6"/>
        <v>0</v>
      </c>
      <c r="W31" s="171" t="str">
        <f t="shared" si="7"/>
        <v/>
      </c>
      <c r="X31" s="43"/>
      <c r="Y31" s="43"/>
      <c r="Z31" s="43"/>
      <c r="AA31" s="43"/>
      <c r="AB31" s="43"/>
      <c r="AC31" s="43"/>
      <c r="AD31" s="43"/>
      <c r="AE31" s="43"/>
      <c r="AF31" s="43"/>
      <c r="AG31" s="43"/>
      <c r="AH31" s="43"/>
      <c r="AI31" s="43"/>
      <c r="AJ31" s="43"/>
      <c r="AK31" s="43"/>
      <c r="AL31" s="43"/>
      <c r="AM31" s="43"/>
      <c r="AN31" s="43"/>
      <c r="AO31" s="43"/>
      <c r="AP31" s="43"/>
      <c r="AQ31" s="43"/>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5"/>
      <c r="GF31" s="45"/>
      <c r="GG31" s="45"/>
      <c r="GH31" s="45"/>
      <c r="GI31" s="45"/>
      <c r="GJ31" s="45"/>
      <c r="GK31" s="45"/>
      <c r="GL31" s="45"/>
      <c r="GM31" s="45"/>
      <c r="GN31" s="45"/>
    </row>
    <row r="32" spans="1:196" s="46" customFormat="1" ht="80.45" hidden="1" customHeight="1" x14ac:dyDescent="0.3">
      <c r="A32" s="175"/>
      <c r="B32" s="50"/>
      <c r="C32" s="51"/>
      <c r="D32" s="50"/>
      <c r="E32" s="176" t="s">
        <v>80</v>
      </c>
      <c r="F32" s="39"/>
      <c r="G32" s="40"/>
      <c r="H32" s="40"/>
      <c r="I32" s="52">
        <f t="shared" si="8"/>
        <v>0</v>
      </c>
      <c r="J32" s="42">
        <f t="shared" si="9"/>
        <v>0</v>
      </c>
      <c r="K32" s="171" t="str">
        <f t="shared" si="11"/>
        <v/>
      </c>
      <c r="L32" s="177"/>
      <c r="M32" s="42"/>
      <c r="N32" s="42"/>
      <c r="O32" s="42"/>
      <c r="P32" s="42">
        <f t="shared" si="10"/>
        <v>0</v>
      </c>
      <c r="Q32" s="173" t="str">
        <f t="shared" si="3"/>
        <v/>
      </c>
      <c r="R32" s="178">
        <f t="shared" si="4"/>
        <v>0</v>
      </c>
      <c r="S32" s="42">
        <f t="shared" si="5"/>
        <v>0</v>
      </c>
      <c r="T32" s="42">
        <f t="shared" si="5"/>
        <v>0</v>
      </c>
      <c r="U32" s="35">
        <f t="shared" si="5"/>
        <v>0</v>
      </c>
      <c r="V32" s="42">
        <f t="shared" si="6"/>
        <v>0</v>
      </c>
      <c r="W32" s="171" t="str">
        <f t="shared" si="7"/>
        <v/>
      </c>
      <c r="X32" s="43"/>
      <c r="Y32" s="43"/>
      <c r="Z32" s="43"/>
      <c r="AA32" s="43"/>
      <c r="AB32" s="43"/>
      <c r="AC32" s="43"/>
      <c r="AD32" s="43"/>
      <c r="AE32" s="43"/>
      <c r="AF32" s="43"/>
      <c r="AG32" s="43"/>
      <c r="AH32" s="43"/>
      <c r="AI32" s="43"/>
      <c r="AJ32" s="43"/>
      <c r="AK32" s="43"/>
      <c r="AL32" s="43"/>
      <c r="AM32" s="43"/>
      <c r="AN32" s="43"/>
      <c r="AO32" s="43"/>
      <c r="AP32" s="43"/>
      <c r="AQ32" s="43"/>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5"/>
      <c r="GF32" s="45"/>
      <c r="GG32" s="45"/>
      <c r="GH32" s="45"/>
      <c r="GI32" s="45"/>
      <c r="GJ32" s="45"/>
      <c r="GK32" s="45"/>
      <c r="GL32" s="45"/>
      <c r="GM32" s="45"/>
      <c r="GN32" s="45"/>
    </row>
    <row r="33" spans="1:196" ht="31.5" customHeight="1" x14ac:dyDescent="0.25">
      <c r="A33" s="167"/>
      <c r="B33" s="48" t="s">
        <v>76</v>
      </c>
      <c r="C33" s="49">
        <v>1080</v>
      </c>
      <c r="D33" s="48" t="s">
        <v>81</v>
      </c>
      <c r="E33" s="170" t="s">
        <v>295</v>
      </c>
      <c r="F33" s="32">
        <v>10774.6</v>
      </c>
      <c r="G33" s="33">
        <v>8265.4</v>
      </c>
      <c r="H33" s="33">
        <v>7914.7</v>
      </c>
      <c r="I33" s="34">
        <f t="shared" si="8"/>
        <v>1.6444407692160649E-2</v>
      </c>
      <c r="J33" s="35">
        <f t="shared" si="9"/>
        <v>-350.69999999999982</v>
      </c>
      <c r="K33" s="171">
        <f t="shared" si="11"/>
        <v>0.95757011154935034</v>
      </c>
      <c r="L33" s="172">
        <v>311.10000000000002</v>
      </c>
      <c r="M33" s="35">
        <v>311.10000000000002</v>
      </c>
      <c r="N33" s="35">
        <v>177.5</v>
      </c>
      <c r="O33" s="35">
        <v>159.5</v>
      </c>
      <c r="P33" s="35">
        <f t="shared" si="10"/>
        <v>-18</v>
      </c>
      <c r="Q33" s="173">
        <f t="shared" si="3"/>
        <v>0.89859154929577467</v>
      </c>
      <c r="R33" s="174">
        <f t="shared" si="4"/>
        <v>11085.7</v>
      </c>
      <c r="S33" s="35">
        <f t="shared" si="5"/>
        <v>11085.7</v>
      </c>
      <c r="T33" s="35">
        <f t="shared" si="5"/>
        <v>8442.9</v>
      </c>
      <c r="U33" s="35">
        <f t="shared" si="5"/>
        <v>8074.2</v>
      </c>
      <c r="V33" s="35">
        <f t="shared" si="6"/>
        <v>-368.69999999999982</v>
      </c>
      <c r="W33" s="171">
        <f t="shared" si="7"/>
        <v>0.95633017091283801</v>
      </c>
      <c r="X33" s="2"/>
      <c r="Y33" s="2"/>
      <c r="Z33" s="2"/>
      <c r="AA33" s="2"/>
      <c r="AB33" s="2"/>
      <c r="AC33" s="2"/>
      <c r="AD33" s="2"/>
      <c r="AE33" s="2"/>
      <c r="AF33" s="2"/>
      <c r="AG33" s="2"/>
      <c r="AH33" s="2"/>
      <c r="AI33" s="2"/>
      <c r="AJ33" s="2"/>
      <c r="AK33" s="2"/>
      <c r="AL33" s="2"/>
      <c r="AM33" s="2"/>
      <c r="AN33" s="2"/>
      <c r="AO33" s="2"/>
      <c r="AP33" s="2"/>
      <c r="AQ33" s="2"/>
    </row>
    <row r="34" spans="1:196" ht="33.75" customHeight="1" x14ac:dyDescent="0.25">
      <c r="A34" s="167"/>
      <c r="B34" s="48" t="s">
        <v>82</v>
      </c>
      <c r="C34" s="66" t="s">
        <v>83</v>
      </c>
      <c r="D34" s="66" t="s">
        <v>84</v>
      </c>
      <c r="E34" s="170" t="s">
        <v>85</v>
      </c>
      <c r="F34" s="32">
        <v>8881.9</v>
      </c>
      <c r="G34" s="33">
        <v>6789.8</v>
      </c>
      <c r="H34" s="33">
        <v>5615.9</v>
      </c>
      <c r="I34" s="34">
        <f t="shared" si="8"/>
        <v>1.1668180620668501E-2</v>
      </c>
      <c r="J34" s="35">
        <f t="shared" si="9"/>
        <v>-1173.9000000000005</v>
      </c>
      <c r="K34" s="171">
        <f t="shared" si="11"/>
        <v>0.8271083095231081</v>
      </c>
      <c r="L34" s="172"/>
      <c r="M34" s="35"/>
      <c r="N34" s="35"/>
      <c r="O34" s="35"/>
      <c r="P34" s="35">
        <f t="shared" si="10"/>
        <v>0</v>
      </c>
      <c r="Q34" s="173" t="str">
        <f t="shared" si="3"/>
        <v/>
      </c>
      <c r="R34" s="174">
        <f t="shared" si="4"/>
        <v>8881.9</v>
      </c>
      <c r="S34" s="35">
        <f t="shared" si="5"/>
        <v>8881.9</v>
      </c>
      <c r="T34" s="35">
        <f t="shared" si="5"/>
        <v>6789.8</v>
      </c>
      <c r="U34" s="35">
        <f t="shared" si="5"/>
        <v>5615.9</v>
      </c>
      <c r="V34" s="35">
        <f t="shared" si="6"/>
        <v>-1173.9000000000005</v>
      </c>
      <c r="W34" s="171">
        <f t="shared" si="7"/>
        <v>0.8271083095231081</v>
      </c>
      <c r="X34" s="2"/>
      <c r="Y34" s="2"/>
      <c r="Z34" s="2"/>
      <c r="AA34" s="2"/>
      <c r="AB34" s="2"/>
      <c r="AC34" s="2"/>
      <c r="AD34" s="2"/>
      <c r="AE34" s="2"/>
      <c r="AF34" s="2"/>
      <c r="AG34" s="2"/>
      <c r="AH34" s="2"/>
      <c r="AI34" s="2"/>
      <c r="AJ34" s="2"/>
      <c r="AK34" s="2"/>
      <c r="AL34" s="2"/>
      <c r="AM34" s="2"/>
      <c r="AN34" s="2"/>
      <c r="AO34" s="2"/>
      <c r="AP34" s="2"/>
      <c r="AQ34" s="2"/>
    </row>
    <row r="35" spans="1:196" ht="27" customHeight="1" x14ac:dyDescent="0.25">
      <c r="A35" s="167"/>
      <c r="B35" s="48"/>
      <c r="C35" s="66" t="s">
        <v>86</v>
      </c>
      <c r="D35" s="66" t="s">
        <v>84</v>
      </c>
      <c r="E35" s="188" t="s">
        <v>87</v>
      </c>
      <c r="F35" s="32">
        <v>1057.7</v>
      </c>
      <c r="G35" s="33">
        <v>827.6</v>
      </c>
      <c r="H35" s="33">
        <v>1.8</v>
      </c>
      <c r="I35" s="67">
        <f t="shared" si="8"/>
        <v>3.7398680740759814E-6</v>
      </c>
      <c r="J35" s="35">
        <f t="shared" si="9"/>
        <v>-825.80000000000007</v>
      </c>
      <c r="K35" s="171">
        <f t="shared" si="11"/>
        <v>2.1749637506041568E-3</v>
      </c>
      <c r="L35" s="172">
        <v>136</v>
      </c>
      <c r="M35" s="35">
        <v>136</v>
      </c>
      <c r="N35" s="35">
        <v>136</v>
      </c>
      <c r="O35" s="35"/>
      <c r="P35" s="35">
        <f t="shared" si="10"/>
        <v>-136</v>
      </c>
      <c r="Q35" s="173">
        <f t="shared" si="3"/>
        <v>0</v>
      </c>
      <c r="R35" s="174">
        <f t="shared" si="4"/>
        <v>1193.7</v>
      </c>
      <c r="S35" s="35">
        <f t="shared" si="5"/>
        <v>1193.7</v>
      </c>
      <c r="T35" s="35">
        <f t="shared" si="5"/>
        <v>963.6</v>
      </c>
      <c r="U35" s="35">
        <f t="shared" si="5"/>
        <v>1.8</v>
      </c>
      <c r="V35" s="35">
        <f t="shared" si="6"/>
        <v>-961.80000000000007</v>
      </c>
      <c r="W35" s="171">
        <f t="shared" si="7"/>
        <v>1.8679950186799503E-3</v>
      </c>
      <c r="X35" s="2"/>
      <c r="Y35" s="2"/>
      <c r="Z35" s="2"/>
      <c r="AA35" s="2"/>
      <c r="AB35" s="2"/>
      <c r="AC35" s="2"/>
      <c r="AD35" s="2"/>
      <c r="AE35" s="2"/>
      <c r="AF35" s="2"/>
      <c r="AG35" s="2"/>
      <c r="AH35" s="2"/>
      <c r="AI35" s="2"/>
      <c r="AJ35" s="2"/>
      <c r="AK35" s="2"/>
      <c r="AL35" s="2"/>
      <c r="AM35" s="2"/>
      <c r="AN35" s="2"/>
      <c r="AO35" s="2"/>
      <c r="AP35" s="2"/>
      <c r="AQ35" s="2"/>
    </row>
    <row r="36" spans="1:196" ht="36.75" customHeight="1" x14ac:dyDescent="0.25">
      <c r="A36" s="167"/>
      <c r="B36" s="48" t="s">
        <v>88</v>
      </c>
      <c r="C36" s="66" t="s">
        <v>89</v>
      </c>
      <c r="D36" s="66" t="s">
        <v>84</v>
      </c>
      <c r="E36" s="170" t="s">
        <v>90</v>
      </c>
      <c r="F36" s="32">
        <v>705</v>
      </c>
      <c r="G36" s="33">
        <v>579.6</v>
      </c>
      <c r="H36" s="33">
        <v>136.6</v>
      </c>
      <c r="I36" s="67">
        <f t="shared" si="8"/>
        <v>2.8381443273265501E-4</v>
      </c>
      <c r="J36" s="35">
        <f t="shared" si="9"/>
        <v>-443</v>
      </c>
      <c r="K36" s="171">
        <f t="shared" si="11"/>
        <v>0.23567977915804</v>
      </c>
      <c r="L36" s="172"/>
      <c r="M36" s="35"/>
      <c r="N36" s="35"/>
      <c r="O36" s="35"/>
      <c r="P36" s="35">
        <f t="shared" si="10"/>
        <v>0</v>
      </c>
      <c r="Q36" s="173" t="str">
        <f t="shared" si="3"/>
        <v/>
      </c>
      <c r="R36" s="174">
        <f t="shared" si="4"/>
        <v>705</v>
      </c>
      <c r="S36" s="35">
        <f t="shared" si="5"/>
        <v>705</v>
      </c>
      <c r="T36" s="35">
        <f t="shared" si="5"/>
        <v>579.6</v>
      </c>
      <c r="U36" s="35">
        <f t="shared" si="5"/>
        <v>136.6</v>
      </c>
      <c r="V36" s="35">
        <f t="shared" si="6"/>
        <v>-443</v>
      </c>
      <c r="W36" s="171">
        <f t="shared" si="7"/>
        <v>0.23567977915804</v>
      </c>
      <c r="X36" s="2"/>
      <c r="Y36" s="2"/>
      <c r="Z36" s="2"/>
      <c r="AA36" s="2"/>
      <c r="AB36" s="2"/>
      <c r="AC36" s="2"/>
      <c r="AD36" s="2"/>
      <c r="AE36" s="2"/>
      <c r="AF36" s="2"/>
      <c r="AG36" s="2"/>
      <c r="AH36" s="2"/>
      <c r="AI36" s="2"/>
      <c r="AJ36" s="2"/>
      <c r="AK36" s="2"/>
      <c r="AL36" s="2"/>
      <c r="AM36" s="2"/>
      <c r="AN36" s="2"/>
      <c r="AO36" s="2"/>
      <c r="AP36" s="2"/>
      <c r="AQ36" s="2"/>
    </row>
    <row r="37" spans="1:196" s="46" customFormat="1" ht="84.75" customHeight="1" x14ac:dyDescent="0.3">
      <c r="A37" s="175"/>
      <c r="B37" s="50"/>
      <c r="C37" s="68"/>
      <c r="D37" s="68"/>
      <c r="E37" s="180" t="s">
        <v>343</v>
      </c>
      <c r="F37" s="39">
        <v>47.8</v>
      </c>
      <c r="G37" s="40">
        <v>40.799999999999997</v>
      </c>
      <c r="H37" s="40"/>
      <c r="I37" s="41">
        <f t="shared" si="8"/>
        <v>0</v>
      </c>
      <c r="J37" s="42">
        <f t="shared" si="9"/>
        <v>-40.799999999999997</v>
      </c>
      <c r="K37" s="171">
        <f t="shared" si="11"/>
        <v>0</v>
      </c>
      <c r="L37" s="177"/>
      <c r="M37" s="42"/>
      <c r="N37" s="42"/>
      <c r="O37" s="42"/>
      <c r="P37" s="42">
        <f t="shared" si="10"/>
        <v>0</v>
      </c>
      <c r="Q37" s="173" t="str">
        <f t="shared" si="3"/>
        <v/>
      </c>
      <c r="R37" s="178">
        <f t="shared" si="4"/>
        <v>47.8</v>
      </c>
      <c r="S37" s="42">
        <f t="shared" si="5"/>
        <v>47.8</v>
      </c>
      <c r="T37" s="42">
        <f t="shared" si="5"/>
        <v>40.799999999999997</v>
      </c>
      <c r="U37" s="35">
        <f t="shared" si="5"/>
        <v>0</v>
      </c>
      <c r="V37" s="42">
        <f t="shared" si="6"/>
        <v>-40.799999999999997</v>
      </c>
      <c r="W37" s="171">
        <f t="shared" si="7"/>
        <v>0</v>
      </c>
      <c r="X37" s="43"/>
      <c r="Y37" s="43"/>
      <c r="Z37" s="43"/>
      <c r="AA37" s="43"/>
      <c r="AB37" s="43"/>
      <c r="AC37" s="43"/>
      <c r="AD37" s="43"/>
      <c r="AE37" s="43"/>
      <c r="AF37" s="43"/>
      <c r="AG37" s="43"/>
      <c r="AH37" s="43"/>
      <c r="AI37" s="43"/>
      <c r="AJ37" s="43"/>
      <c r="AK37" s="43"/>
      <c r="AL37" s="43"/>
      <c r="AM37" s="43"/>
      <c r="AN37" s="43"/>
      <c r="AO37" s="43"/>
      <c r="AP37" s="43"/>
      <c r="AQ37" s="43"/>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5"/>
      <c r="GF37" s="45"/>
      <c r="GG37" s="45"/>
      <c r="GH37" s="45"/>
      <c r="GI37" s="45"/>
      <c r="GJ37" s="45"/>
      <c r="GK37" s="45"/>
      <c r="GL37" s="45"/>
      <c r="GM37" s="45"/>
      <c r="GN37" s="45"/>
    </row>
    <row r="38" spans="1:196" ht="33" customHeight="1" x14ac:dyDescent="0.25">
      <c r="A38" s="167"/>
      <c r="B38" s="48"/>
      <c r="C38" s="66" t="s">
        <v>91</v>
      </c>
      <c r="D38" s="66" t="s">
        <v>84</v>
      </c>
      <c r="E38" s="170" t="s">
        <v>92</v>
      </c>
      <c r="F38" s="32">
        <v>1756.8</v>
      </c>
      <c r="G38" s="33">
        <v>1354.2</v>
      </c>
      <c r="H38" s="33">
        <v>1272.3</v>
      </c>
      <c r="I38" s="34">
        <f t="shared" si="8"/>
        <v>2.6434634170260395E-3</v>
      </c>
      <c r="J38" s="35">
        <f t="shared" si="9"/>
        <v>-81.900000000000091</v>
      </c>
      <c r="K38" s="171">
        <f t="shared" si="11"/>
        <v>0.93952148870181651</v>
      </c>
      <c r="L38" s="172"/>
      <c r="M38" s="35"/>
      <c r="N38" s="35"/>
      <c r="O38" s="35"/>
      <c r="P38" s="35">
        <f t="shared" si="10"/>
        <v>0</v>
      </c>
      <c r="Q38" s="173" t="str">
        <f t="shared" si="3"/>
        <v/>
      </c>
      <c r="R38" s="174">
        <f t="shared" si="4"/>
        <v>1756.8</v>
      </c>
      <c r="S38" s="35">
        <f t="shared" si="5"/>
        <v>1756.8</v>
      </c>
      <c r="T38" s="35">
        <f t="shared" si="5"/>
        <v>1354.2</v>
      </c>
      <c r="U38" s="35">
        <f t="shared" si="5"/>
        <v>1272.3</v>
      </c>
      <c r="V38" s="35">
        <f t="shared" si="6"/>
        <v>-81.900000000000091</v>
      </c>
      <c r="W38" s="171">
        <f t="shared" si="7"/>
        <v>0.93952148870181651</v>
      </c>
      <c r="X38" s="2"/>
      <c r="Y38" s="2"/>
      <c r="Z38" s="2"/>
      <c r="AA38" s="2"/>
      <c r="AB38" s="2"/>
      <c r="AC38" s="2"/>
      <c r="AD38" s="2"/>
      <c r="AE38" s="2"/>
      <c r="AF38" s="2"/>
      <c r="AG38" s="2"/>
      <c r="AH38" s="2"/>
      <c r="AI38" s="2"/>
      <c r="AJ38" s="2"/>
      <c r="AK38" s="2"/>
      <c r="AL38" s="2"/>
      <c r="AM38" s="2"/>
      <c r="AN38" s="2"/>
      <c r="AO38" s="2"/>
      <c r="AP38" s="2"/>
      <c r="AQ38" s="2"/>
    </row>
    <row r="39" spans="1:196" ht="32.25" customHeight="1" x14ac:dyDescent="0.25">
      <c r="A39" s="167"/>
      <c r="B39" s="48" t="s">
        <v>93</v>
      </c>
      <c r="C39" s="66" t="s">
        <v>94</v>
      </c>
      <c r="D39" s="66" t="s">
        <v>84</v>
      </c>
      <c r="E39" s="170" t="s">
        <v>95</v>
      </c>
      <c r="F39" s="32">
        <v>2856.7</v>
      </c>
      <c r="G39" s="33">
        <v>2192.9</v>
      </c>
      <c r="H39" s="33">
        <v>1603.2</v>
      </c>
      <c r="I39" s="34">
        <f t="shared" si="8"/>
        <v>3.3309758313103408E-3</v>
      </c>
      <c r="J39" s="35">
        <f t="shared" si="9"/>
        <v>-589.70000000000005</v>
      </c>
      <c r="K39" s="171">
        <f t="shared" si="11"/>
        <v>0.73108668885950112</v>
      </c>
      <c r="L39" s="172"/>
      <c r="M39" s="35"/>
      <c r="N39" s="35"/>
      <c r="O39" s="35"/>
      <c r="P39" s="35">
        <f t="shared" si="10"/>
        <v>0</v>
      </c>
      <c r="Q39" s="173" t="str">
        <f t="shared" si="3"/>
        <v/>
      </c>
      <c r="R39" s="174">
        <f t="shared" si="4"/>
        <v>2856.7</v>
      </c>
      <c r="S39" s="35">
        <f t="shared" si="5"/>
        <v>2856.7</v>
      </c>
      <c r="T39" s="35">
        <f t="shared" si="5"/>
        <v>2192.9</v>
      </c>
      <c r="U39" s="35">
        <f t="shared" si="5"/>
        <v>1603.2</v>
      </c>
      <c r="V39" s="35">
        <f t="shared" si="6"/>
        <v>-589.70000000000005</v>
      </c>
      <c r="W39" s="171">
        <f t="shared" si="7"/>
        <v>0.73108668885950112</v>
      </c>
      <c r="X39" s="2"/>
      <c r="Y39" s="2"/>
      <c r="Z39" s="2"/>
      <c r="AA39" s="2"/>
      <c r="AB39" s="2"/>
      <c r="AC39" s="2"/>
      <c r="AD39" s="2"/>
      <c r="AE39" s="2"/>
      <c r="AF39" s="2"/>
      <c r="AG39" s="2"/>
      <c r="AH39" s="2"/>
      <c r="AI39" s="2"/>
      <c r="AJ39" s="2"/>
      <c r="AK39" s="2"/>
      <c r="AL39" s="2"/>
      <c r="AM39" s="2"/>
      <c r="AN39" s="2"/>
      <c r="AO39" s="2"/>
      <c r="AP39" s="2"/>
      <c r="AQ39" s="2"/>
    </row>
    <row r="40" spans="1:196" s="46" customFormat="1" ht="82.5" customHeight="1" x14ac:dyDescent="0.3">
      <c r="A40" s="175"/>
      <c r="B40" s="50"/>
      <c r="C40" s="68"/>
      <c r="D40" s="68"/>
      <c r="E40" s="180" t="s">
        <v>344</v>
      </c>
      <c r="F40" s="39">
        <v>75.099999999999994</v>
      </c>
      <c r="G40" s="40">
        <v>61</v>
      </c>
      <c r="H40" s="40">
        <v>0</v>
      </c>
      <c r="I40" s="52">
        <f>H40/$H$11</f>
        <v>0</v>
      </c>
      <c r="J40" s="42">
        <f>H40-G40</f>
        <v>-61</v>
      </c>
      <c r="K40" s="181">
        <f>IFERROR(100%*(H40/G40),"")</f>
        <v>0</v>
      </c>
      <c r="L40" s="177"/>
      <c r="M40" s="42"/>
      <c r="N40" s="42"/>
      <c r="O40" s="42"/>
      <c r="P40" s="42"/>
      <c r="Q40" s="182"/>
      <c r="R40" s="178">
        <f>SUM(F40,L40)</f>
        <v>75.099999999999994</v>
      </c>
      <c r="S40" s="42">
        <f>SUM(F40,M40)</f>
        <v>75.099999999999994</v>
      </c>
      <c r="T40" s="42">
        <f>SUM(G40,N40)</f>
        <v>61</v>
      </c>
      <c r="U40" s="42">
        <f>SUM(H40,O40)</f>
        <v>0</v>
      </c>
      <c r="V40" s="42">
        <f>U40-T40</f>
        <v>-61</v>
      </c>
      <c r="W40" s="181">
        <f>IFERROR(100%*(U40/T40),"")</f>
        <v>0</v>
      </c>
      <c r="X40" s="43"/>
      <c r="Y40" s="43"/>
      <c r="Z40" s="43"/>
      <c r="AA40" s="43"/>
      <c r="AB40" s="43"/>
      <c r="AC40" s="43"/>
      <c r="AD40" s="43"/>
      <c r="AE40" s="43"/>
      <c r="AF40" s="43"/>
      <c r="AG40" s="43"/>
      <c r="AH40" s="43"/>
      <c r="AI40" s="43"/>
      <c r="AJ40" s="43"/>
      <c r="AK40" s="43"/>
      <c r="AL40" s="43"/>
      <c r="AM40" s="43"/>
      <c r="AN40" s="43"/>
      <c r="AO40" s="43"/>
      <c r="AP40" s="43"/>
      <c r="AQ40" s="43"/>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5"/>
      <c r="GF40" s="45"/>
      <c r="GG40" s="45"/>
      <c r="GH40" s="45"/>
      <c r="GI40" s="45"/>
      <c r="GJ40" s="45"/>
      <c r="GK40" s="45"/>
      <c r="GL40" s="45"/>
      <c r="GM40" s="45"/>
      <c r="GN40" s="45"/>
    </row>
    <row r="41" spans="1:196" ht="18.75" hidden="1" customHeight="1" x14ac:dyDescent="0.25">
      <c r="A41" s="167"/>
      <c r="B41" s="48"/>
      <c r="C41" s="66" t="s">
        <v>267</v>
      </c>
      <c r="D41" s="66" t="s">
        <v>84</v>
      </c>
      <c r="E41" s="170" t="s">
        <v>268</v>
      </c>
      <c r="F41" s="32"/>
      <c r="G41" s="33"/>
      <c r="H41" s="33"/>
      <c r="I41" s="67">
        <f t="shared" si="8"/>
        <v>0</v>
      </c>
      <c r="J41" s="35">
        <f t="shared" si="9"/>
        <v>0</v>
      </c>
      <c r="K41" s="171" t="str">
        <f t="shared" si="11"/>
        <v/>
      </c>
      <c r="L41" s="172"/>
      <c r="M41" s="35"/>
      <c r="N41" s="35"/>
      <c r="O41" s="35"/>
      <c r="P41" s="35">
        <f t="shared" si="10"/>
        <v>0</v>
      </c>
      <c r="Q41" s="173" t="str">
        <f t="shared" si="3"/>
        <v/>
      </c>
      <c r="R41" s="174">
        <f t="shared" si="4"/>
        <v>0</v>
      </c>
      <c r="S41" s="35">
        <f t="shared" si="5"/>
        <v>0</v>
      </c>
      <c r="T41" s="35">
        <f t="shared" si="5"/>
        <v>0</v>
      </c>
      <c r="U41" s="35">
        <f t="shared" si="5"/>
        <v>0</v>
      </c>
      <c r="V41" s="35">
        <f t="shared" si="6"/>
        <v>0</v>
      </c>
      <c r="W41" s="171" t="str">
        <f t="shared" si="7"/>
        <v/>
      </c>
      <c r="X41" s="2"/>
      <c r="Y41" s="2"/>
      <c r="Z41" s="2"/>
      <c r="AA41" s="2"/>
      <c r="AB41" s="2"/>
      <c r="AC41" s="2"/>
      <c r="AD41" s="2"/>
      <c r="AE41" s="2"/>
      <c r="AF41" s="2"/>
      <c r="AG41" s="2"/>
      <c r="AH41" s="2"/>
      <c r="AI41" s="2"/>
      <c r="AJ41" s="2"/>
      <c r="AK41" s="2"/>
      <c r="AL41" s="2"/>
      <c r="AM41" s="2"/>
      <c r="AN41" s="2"/>
      <c r="AO41" s="2"/>
      <c r="AP41" s="2"/>
      <c r="AQ41" s="2"/>
    </row>
    <row r="42" spans="1:196" s="46" customFormat="1" ht="5.25" hidden="1" customHeight="1" x14ac:dyDescent="0.3">
      <c r="A42" s="175"/>
      <c r="B42" s="50"/>
      <c r="C42" s="68" t="s">
        <v>269</v>
      </c>
      <c r="D42" s="68" t="s">
        <v>84</v>
      </c>
      <c r="E42" s="180" t="s">
        <v>270</v>
      </c>
      <c r="F42" s="39"/>
      <c r="G42" s="40"/>
      <c r="H42" s="40"/>
      <c r="I42" s="52">
        <f t="shared" si="8"/>
        <v>0</v>
      </c>
      <c r="J42" s="42">
        <f t="shared" si="9"/>
        <v>0</v>
      </c>
      <c r="K42" s="171" t="str">
        <f t="shared" si="11"/>
        <v/>
      </c>
      <c r="L42" s="177"/>
      <c r="M42" s="42"/>
      <c r="N42" s="42"/>
      <c r="O42" s="42"/>
      <c r="P42" s="42">
        <f t="shared" si="10"/>
        <v>0</v>
      </c>
      <c r="Q42" s="173" t="str">
        <f t="shared" si="3"/>
        <v/>
      </c>
      <c r="R42" s="178">
        <f t="shared" si="4"/>
        <v>0</v>
      </c>
      <c r="S42" s="42">
        <f t="shared" si="5"/>
        <v>0</v>
      </c>
      <c r="T42" s="42">
        <f t="shared" si="5"/>
        <v>0</v>
      </c>
      <c r="U42" s="35">
        <f t="shared" si="5"/>
        <v>0</v>
      </c>
      <c r="V42" s="42">
        <f t="shared" si="6"/>
        <v>0</v>
      </c>
      <c r="W42" s="171" t="str">
        <f t="shared" si="7"/>
        <v/>
      </c>
      <c r="X42" s="43"/>
      <c r="Y42" s="43"/>
      <c r="Z42" s="43"/>
      <c r="AA42" s="43"/>
      <c r="AB42" s="43"/>
      <c r="AC42" s="43"/>
      <c r="AD42" s="43"/>
      <c r="AE42" s="43"/>
      <c r="AF42" s="43"/>
      <c r="AG42" s="43"/>
      <c r="AH42" s="43"/>
      <c r="AI42" s="43"/>
      <c r="AJ42" s="43"/>
      <c r="AK42" s="43"/>
      <c r="AL42" s="43"/>
      <c r="AM42" s="43"/>
      <c r="AN42" s="43"/>
      <c r="AO42" s="43"/>
      <c r="AP42" s="43"/>
      <c r="AQ42" s="43"/>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5"/>
      <c r="GF42" s="45"/>
      <c r="GG42" s="45"/>
      <c r="GH42" s="45"/>
      <c r="GI42" s="45"/>
      <c r="GJ42" s="45"/>
      <c r="GK42" s="45"/>
      <c r="GL42" s="45"/>
      <c r="GM42" s="45"/>
      <c r="GN42" s="45"/>
    </row>
    <row r="43" spans="1:196" ht="64.5" customHeight="1" x14ac:dyDescent="0.25">
      <c r="A43" s="167"/>
      <c r="B43" s="48"/>
      <c r="C43" s="66" t="s">
        <v>96</v>
      </c>
      <c r="D43" s="66" t="s">
        <v>84</v>
      </c>
      <c r="E43" s="170" t="s">
        <v>97</v>
      </c>
      <c r="F43" s="32">
        <v>822.6</v>
      </c>
      <c r="G43" s="33">
        <v>560.1</v>
      </c>
      <c r="H43" s="33">
        <v>156.69999999999999</v>
      </c>
      <c r="I43" s="34">
        <f t="shared" si="8"/>
        <v>3.2557629289317011E-4</v>
      </c>
      <c r="J43" s="35">
        <f t="shared" si="9"/>
        <v>-403.40000000000003</v>
      </c>
      <c r="K43" s="171">
        <f t="shared" si="11"/>
        <v>0.27977146938046776</v>
      </c>
      <c r="L43" s="172"/>
      <c r="M43" s="35"/>
      <c r="N43" s="35"/>
      <c r="O43" s="35"/>
      <c r="P43" s="35">
        <f t="shared" si="10"/>
        <v>0</v>
      </c>
      <c r="Q43" s="173" t="str">
        <f t="shared" si="3"/>
        <v/>
      </c>
      <c r="R43" s="174">
        <f t="shared" si="4"/>
        <v>822.6</v>
      </c>
      <c r="S43" s="35">
        <f t="shared" si="5"/>
        <v>822.6</v>
      </c>
      <c r="T43" s="35">
        <f t="shared" si="5"/>
        <v>560.1</v>
      </c>
      <c r="U43" s="35">
        <f t="shared" si="5"/>
        <v>156.69999999999999</v>
      </c>
      <c r="V43" s="35">
        <f t="shared" si="6"/>
        <v>-403.40000000000003</v>
      </c>
      <c r="W43" s="171">
        <f t="shared" si="7"/>
        <v>0.27977146938046776</v>
      </c>
      <c r="X43" s="2"/>
      <c r="Y43" s="2"/>
      <c r="Z43" s="2"/>
      <c r="AA43" s="2"/>
      <c r="AB43" s="2"/>
      <c r="AC43" s="2"/>
      <c r="AD43" s="2"/>
      <c r="AE43" s="2"/>
      <c r="AF43" s="2"/>
      <c r="AG43" s="2"/>
      <c r="AH43" s="2"/>
      <c r="AI43" s="2"/>
      <c r="AJ43" s="2"/>
      <c r="AK43" s="2"/>
      <c r="AL43" s="2"/>
      <c r="AM43" s="2"/>
      <c r="AN43" s="2"/>
      <c r="AO43" s="2"/>
      <c r="AP43" s="2"/>
      <c r="AQ43" s="2"/>
    </row>
    <row r="44" spans="1:196" ht="79.5" customHeight="1" x14ac:dyDescent="0.25">
      <c r="A44" s="167"/>
      <c r="B44" s="48"/>
      <c r="C44" s="66" t="s">
        <v>98</v>
      </c>
      <c r="D44" s="66" t="s">
        <v>84</v>
      </c>
      <c r="E44" s="170" t="s">
        <v>305</v>
      </c>
      <c r="F44" s="32">
        <v>25.8</v>
      </c>
      <c r="G44" s="33">
        <v>25.8</v>
      </c>
      <c r="H44" s="33"/>
      <c r="I44" s="34">
        <f t="shared" si="8"/>
        <v>0</v>
      </c>
      <c r="J44" s="35">
        <f t="shared" si="9"/>
        <v>-25.8</v>
      </c>
      <c r="K44" s="171">
        <f t="shared" si="11"/>
        <v>0</v>
      </c>
      <c r="L44" s="172"/>
      <c r="M44" s="35"/>
      <c r="N44" s="35"/>
      <c r="O44" s="35"/>
      <c r="P44" s="35">
        <f t="shared" si="10"/>
        <v>0</v>
      </c>
      <c r="Q44" s="173" t="str">
        <f t="shared" si="3"/>
        <v/>
      </c>
      <c r="R44" s="174">
        <f t="shared" si="4"/>
        <v>25.8</v>
      </c>
      <c r="S44" s="35">
        <f t="shared" si="5"/>
        <v>25.8</v>
      </c>
      <c r="T44" s="35">
        <f t="shared" si="5"/>
        <v>25.8</v>
      </c>
      <c r="U44" s="35">
        <f t="shared" si="5"/>
        <v>0</v>
      </c>
      <c r="V44" s="35">
        <f t="shared" si="6"/>
        <v>-25.8</v>
      </c>
      <c r="W44" s="171">
        <f t="shared" si="7"/>
        <v>0</v>
      </c>
      <c r="X44" s="2"/>
      <c r="Y44" s="2"/>
      <c r="Z44" s="2"/>
      <c r="AA44" s="2"/>
      <c r="AB44" s="2"/>
      <c r="AC44" s="2"/>
      <c r="AD44" s="2"/>
      <c r="AE44" s="2"/>
      <c r="AF44" s="2"/>
      <c r="AG44" s="2"/>
      <c r="AH44" s="2"/>
      <c r="AI44" s="2"/>
      <c r="AJ44" s="2"/>
      <c r="AK44" s="2"/>
      <c r="AL44" s="2"/>
      <c r="AM44" s="2"/>
      <c r="AN44" s="2"/>
      <c r="AO44" s="2"/>
      <c r="AP44" s="2"/>
      <c r="AQ44" s="2"/>
    </row>
    <row r="45" spans="1:196" s="70" customFormat="1" ht="27" customHeight="1" x14ac:dyDescent="0.3">
      <c r="A45" s="162">
        <v>2</v>
      </c>
      <c r="B45" s="22" t="s">
        <v>99</v>
      </c>
      <c r="C45" s="22" t="s">
        <v>100</v>
      </c>
      <c r="D45" s="22"/>
      <c r="E45" s="189" t="s">
        <v>101</v>
      </c>
      <c r="F45" s="23">
        <f>F46+F48+F49+F50+F51+F52+F55+F57</f>
        <v>20235.499999999996</v>
      </c>
      <c r="G45" s="24">
        <f>G46+G48+G49+G50+G51+G52+G55+G57</f>
        <v>16670.599999999999</v>
      </c>
      <c r="H45" s="24">
        <f>H46+H48+H49+H50+H51+H52+H55+H57</f>
        <v>10200.799999999999</v>
      </c>
      <c r="I45" s="25">
        <f t="shared" si="8"/>
        <v>2.1194247916685706E-2</v>
      </c>
      <c r="J45" s="24">
        <f t="shared" si="9"/>
        <v>-6469.7999999999993</v>
      </c>
      <c r="K45" s="164">
        <f t="shared" si="11"/>
        <v>0.61190359075258238</v>
      </c>
      <c r="L45" s="190">
        <f t="shared" ref="L45:M45" si="12">SUM(L46:L57)</f>
        <v>5122.8</v>
      </c>
      <c r="M45" s="24">
        <f t="shared" si="12"/>
        <v>5288.1</v>
      </c>
      <c r="N45" s="24">
        <f>SUM(N46:N57)</f>
        <v>5288.1</v>
      </c>
      <c r="O45" s="24">
        <f>SUM(O46:O57)</f>
        <v>4538.1000000000004</v>
      </c>
      <c r="P45" s="24">
        <f t="shared" si="10"/>
        <v>-750</v>
      </c>
      <c r="Q45" s="165">
        <f t="shared" si="3"/>
        <v>0.85817212231236173</v>
      </c>
      <c r="R45" s="166">
        <f>R46+R48+R49+R50+R51+R52+R55+R57</f>
        <v>25358.3</v>
      </c>
      <c r="S45" s="24">
        <f>S46+S48+S49+S50+S51+S52+S55+S57</f>
        <v>25523.599999999999</v>
      </c>
      <c r="T45" s="24">
        <f>T46+T48+T49+T50+T51+T52+T55+T57</f>
        <v>21958.7</v>
      </c>
      <c r="U45" s="24">
        <f t="shared" si="5"/>
        <v>14738.9</v>
      </c>
      <c r="V45" s="24">
        <f t="shared" si="6"/>
        <v>-7219.8000000000011</v>
      </c>
      <c r="W45" s="164">
        <f t="shared" si="7"/>
        <v>0.6712100443104555</v>
      </c>
      <c r="X45" s="26"/>
      <c r="Y45" s="26"/>
      <c r="Z45" s="26"/>
      <c r="AA45" s="26"/>
      <c r="AB45" s="26"/>
      <c r="AC45" s="26"/>
      <c r="AD45" s="26"/>
      <c r="AE45" s="26"/>
      <c r="AF45" s="26"/>
      <c r="AG45" s="26"/>
      <c r="AH45" s="26"/>
      <c r="AI45" s="26"/>
      <c r="AJ45" s="26"/>
      <c r="AK45" s="26"/>
      <c r="AL45" s="26"/>
      <c r="AM45" s="26"/>
      <c r="AN45" s="26"/>
      <c r="AO45" s="26"/>
      <c r="AP45" s="26"/>
      <c r="AQ45" s="26"/>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69"/>
      <c r="GF45" s="69"/>
      <c r="GG45" s="69"/>
      <c r="GH45" s="69"/>
      <c r="GI45" s="69"/>
      <c r="GJ45" s="69"/>
      <c r="GK45" s="69"/>
      <c r="GL45" s="69"/>
      <c r="GM45" s="69"/>
      <c r="GN45" s="69"/>
    </row>
    <row r="46" spans="1:196" ht="33" customHeight="1" x14ac:dyDescent="0.25">
      <c r="A46" s="167"/>
      <c r="B46" s="29" t="s">
        <v>102</v>
      </c>
      <c r="C46" s="66" t="s">
        <v>103</v>
      </c>
      <c r="D46" s="66" t="s">
        <v>104</v>
      </c>
      <c r="E46" s="191" t="s">
        <v>105</v>
      </c>
      <c r="F46" s="71">
        <v>13348.9</v>
      </c>
      <c r="G46" s="35">
        <v>11263.4</v>
      </c>
      <c r="H46" s="122">
        <v>5389.4</v>
      </c>
      <c r="I46" s="34">
        <f t="shared" si="8"/>
        <v>1.1197580554680607E-2</v>
      </c>
      <c r="J46" s="35">
        <f t="shared" si="9"/>
        <v>-5874</v>
      </c>
      <c r="K46" s="171">
        <f t="shared" si="11"/>
        <v>0.47848784558836582</v>
      </c>
      <c r="L46" s="172">
        <v>5122.8</v>
      </c>
      <c r="M46" s="35">
        <v>5177.6000000000004</v>
      </c>
      <c r="N46" s="35">
        <v>5177.6000000000004</v>
      </c>
      <c r="O46" s="35">
        <v>4427.6000000000004</v>
      </c>
      <c r="P46" s="35">
        <f t="shared" si="10"/>
        <v>-750</v>
      </c>
      <c r="Q46" s="173">
        <f t="shared" si="3"/>
        <v>0.8551452410383189</v>
      </c>
      <c r="R46" s="174">
        <f t="shared" si="4"/>
        <v>18471.7</v>
      </c>
      <c r="S46" s="35">
        <f t="shared" si="5"/>
        <v>18526.5</v>
      </c>
      <c r="T46" s="35">
        <f t="shared" si="5"/>
        <v>16441</v>
      </c>
      <c r="U46" s="35">
        <f t="shared" si="5"/>
        <v>9817</v>
      </c>
      <c r="V46" s="35">
        <f t="shared" si="6"/>
        <v>-6624</v>
      </c>
      <c r="W46" s="171">
        <f t="shared" si="7"/>
        <v>0.59710479897816438</v>
      </c>
      <c r="X46" s="2"/>
      <c r="Y46" s="2"/>
      <c r="Z46" s="2"/>
      <c r="AA46" s="2"/>
      <c r="AB46" s="2"/>
      <c r="AC46" s="2"/>
      <c r="AD46" s="2"/>
      <c r="AE46" s="2"/>
      <c r="AF46" s="2"/>
      <c r="AG46" s="2"/>
      <c r="AH46" s="2"/>
      <c r="AI46" s="2"/>
      <c r="AJ46" s="2"/>
      <c r="AK46" s="2"/>
      <c r="AL46" s="2"/>
      <c r="AM46" s="2"/>
      <c r="AN46" s="2"/>
      <c r="AO46" s="2"/>
      <c r="AP46" s="2"/>
      <c r="AQ46" s="2"/>
    </row>
    <row r="47" spans="1:196" s="56" customFormat="1" ht="84" hidden="1" customHeight="1" x14ac:dyDescent="0.3">
      <c r="A47" s="175"/>
      <c r="B47" s="38"/>
      <c r="C47" s="68"/>
      <c r="D47" s="68"/>
      <c r="E47" s="192" t="s">
        <v>292</v>
      </c>
      <c r="F47" s="57"/>
      <c r="G47" s="42"/>
      <c r="H47" s="42"/>
      <c r="I47" s="52">
        <f t="shared" si="8"/>
        <v>0</v>
      </c>
      <c r="J47" s="42">
        <f t="shared" si="9"/>
        <v>0</v>
      </c>
      <c r="K47" s="171" t="str">
        <f t="shared" si="11"/>
        <v/>
      </c>
      <c r="L47" s="177"/>
      <c r="M47" s="42"/>
      <c r="N47" s="42"/>
      <c r="O47" s="42"/>
      <c r="P47" s="35">
        <f t="shared" si="10"/>
        <v>0</v>
      </c>
      <c r="Q47" s="173" t="str">
        <f t="shared" si="3"/>
        <v/>
      </c>
      <c r="R47" s="174">
        <f t="shared" si="4"/>
        <v>0</v>
      </c>
      <c r="S47" s="35">
        <f t="shared" si="5"/>
        <v>0</v>
      </c>
      <c r="T47" s="35">
        <f t="shared" si="5"/>
        <v>0</v>
      </c>
      <c r="U47" s="35">
        <f t="shared" si="5"/>
        <v>0</v>
      </c>
      <c r="V47" s="35">
        <f t="shared" si="6"/>
        <v>0</v>
      </c>
      <c r="W47" s="171" t="str">
        <f t="shared" si="7"/>
        <v/>
      </c>
      <c r="X47" s="53"/>
      <c r="Y47" s="53"/>
      <c r="Z47" s="53"/>
      <c r="AA47" s="53"/>
      <c r="AB47" s="53"/>
      <c r="AC47" s="53"/>
      <c r="AD47" s="53"/>
      <c r="AE47" s="53"/>
      <c r="AF47" s="53"/>
      <c r="AG47" s="53"/>
      <c r="AH47" s="53"/>
      <c r="AI47" s="53"/>
      <c r="AJ47" s="53"/>
      <c r="AK47" s="53"/>
      <c r="AL47" s="53"/>
      <c r="AM47" s="53"/>
      <c r="AN47" s="53"/>
      <c r="AO47" s="53"/>
      <c r="AP47" s="53"/>
      <c r="AQ47" s="53"/>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5"/>
      <c r="GF47" s="55"/>
      <c r="GG47" s="55"/>
      <c r="GH47" s="55"/>
      <c r="GI47" s="55"/>
      <c r="GJ47" s="55"/>
      <c r="GK47" s="55"/>
      <c r="GL47" s="55"/>
      <c r="GM47" s="55"/>
      <c r="GN47" s="55"/>
    </row>
    <row r="48" spans="1:196" ht="47.25" customHeight="1" x14ac:dyDescent="0.25">
      <c r="A48" s="167"/>
      <c r="B48" s="29" t="s">
        <v>106</v>
      </c>
      <c r="C48" s="29" t="s">
        <v>107</v>
      </c>
      <c r="D48" s="29" t="s">
        <v>108</v>
      </c>
      <c r="E48" s="191" t="s">
        <v>109</v>
      </c>
      <c r="F48" s="71">
        <v>644.79999999999995</v>
      </c>
      <c r="G48" s="35">
        <v>566</v>
      </c>
      <c r="H48" s="35">
        <v>327.2</v>
      </c>
      <c r="I48" s="67">
        <f t="shared" si="8"/>
        <v>6.7982490768758947E-4</v>
      </c>
      <c r="J48" s="35">
        <f t="shared" si="9"/>
        <v>-238.8</v>
      </c>
      <c r="K48" s="171">
        <f t="shared" si="11"/>
        <v>0.57809187279151941</v>
      </c>
      <c r="L48" s="172"/>
      <c r="M48" s="35">
        <v>56.3</v>
      </c>
      <c r="N48" s="35">
        <v>56.3</v>
      </c>
      <c r="O48" s="35">
        <v>56.3</v>
      </c>
      <c r="P48" s="35">
        <f t="shared" si="10"/>
        <v>0</v>
      </c>
      <c r="Q48" s="173">
        <f t="shared" si="3"/>
        <v>1</v>
      </c>
      <c r="R48" s="174">
        <f t="shared" si="4"/>
        <v>644.79999999999995</v>
      </c>
      <c r="S48" s="35">
        <f t="shared" si="5"/>
        <v>701.09999999999991</v>
      </c>
      <c r="T48" s="35">
        <f t="shared" si="5"/>
        <v>622.29999999999995</v>
      </c>
      <c r="U48" s="35">
        <f t="shared" si="5"/>
        <v>383.5</v>
      </c>
      <c r="V48" s="35">
        <f t="shared" si="6"/>
        <v>-238.79999999999995</v>
      </c>
      <c r="W48" s="171">
        <f t="shared" si="7"/>
        <v>0.61626225293266923</v>
      </c>
      <c r="X48" s="2"/>
      <c r="Y48" s="2"/>
      <c r="Z48" s="2"/>
      <c r="AA48" s="2"/>
      <c r="AB48" s="2"/>
      <c r="AC48" s="2"/>
      <c r="AD48" s="2"/>
      <c r="AE48" s="2"/>
      <c r="AF48" s="2"/>
      <c r="AG48" s="2"/>
      <c r="AH48" s="2"/>
      <c r="AI48" s="2"/>
      <c r="AJ48" s="2"/>
      <c r="AK48" s="2"/>
      <c r="AL48" s="2"/>
      <c r="AM48" s="2"/>
      <c r="AN48" s="2"/>
      <c r="AO48" s="2"/>
      <c r="AP48" s="2"/>
      <c r="AQ48" s="2"/>
    </row>
    <row r="49" spans="1:196" ht="47.25" customHeight="1" x14ac:dyDescent="0.25">
      <c r="A49" s="167"/>
      <c r="B49" s="29"/>
      <c r="C49" s="29" t="s">
        <v>327</v>
      </c>
      <c r="D49" s="29" t="s">
        <v>328</v>
      </c>
      <c r="E49" s="193" t="s">
        <v>329</v>
      </c>
      <c r="F49" s="71"/>
      <c r="G49" s="35"/>
      <c r="H49" s="35"/>
      <c r="I49" s="67">
        <f t="shared" si="8"/>
        <v>0</v>
      </c>
      <c r="J49" s="35">
        <f t="shared" si="9"/>
        <v>0</v>
      </c>
      <c r="K49" s="171" t="str">
        <f t="shared" si="11"/>
        <v/>
      </c>
      <c r="L49" s="172"/>
      <c r="M49" s="35">
        <v>54.2</v>
      </c>
      <c r="N49" s="35">
        <v>54.2</v>
      </c>
      <c r="O49" s="35">
        <v>54.2</v>
      </c>
      <c r="P49" s="35">
        <f t="shared" si="10"/>
        <v>0</v>
      </c>
      <c r="Q49" s="173">
        <f t="shared" si="3"/>
        <v>1</v>
      </c>
      <c r="R49" s="174">
        <f t="shared" si="4"/>
        <v>0</v>
      </c>
      <c r="S49" s="35">
        <f>SUM(F49,M49)</f>
        <v>54.2</v>
      </c>
      <c r="T49" s="35">
        <f t="shared" si="5"/>
        <v>54.2</v>
      </c>
      <c r="U49" s="35">
        <f t="shared" si="5"/>
        <v>54.2</v>
      </c>
      <c r="V49" s="35">
        <f t="shared" si="6"/>
        <v>0</v>
      </c>
      <c r="W49" s="171">
        <f t="shared" si="7"/>
        <v>1</v>
      </c>
      <c r="X49" s="2"/>
      <c r="Y49" s="2"/>
      <c r="Z49" s="2"/>
      <c r="AA49" s="2"/>
      <c r="AB49" s="2"/>
      <c r="AC49" s="2"/>
      <c r="AD49" s="2"/>
      <c r="AE49" s="2"/>
      <c r="AF49" s="2"/>
      <c r="AG49" s="2"/>
      <c r="AH49" s="2"/>
      <c r="AI49" s="2"/>
      <c r="AJ49" s="2"/>
      <c r="AK49" s="2"/>
      <c r="AL49" s="2"/>
      <c r="AM49" s="2"/>
      <c r="AN49" s="2"/>
      <c r="AO49" s="2"/>
      <c r="AP49" s="2"/>
      <c r="AQ49" s="2"/>
    </row>
    <row r="50" spans="1:196" ht="28.5" customHeight="1" x14ac:dyDescent="0.25">
      <c r="A50" s="167"/>
      <c r="B50" s="29"/>
      <c r="C50" s="29" t="s">
        <v>345</v>
      </c>
      <c r="D50" s="29" t="s">
        <v>111</v>
      </c>
      <c r="E50" s="193" t="s">
        <v>346</v>
      </c>
      <c r="F50" s="71">
        <v>200</v>
      </c>
      <c r="G50" s="35">
        <v>200</v>
      </c>
      <c r="H50" s="35">
        <v>188.9</v>
      </c>
      <c r="I50" s="67">
        <f t="shared" si="8"/>
        <v>3.9247837732941829E-4</v>
      </c>
      <c r="J50" s="35">
        <f t="shared" si="9"/>
        <v>-11.099999999999994</v>
      </c>
      <c r="K50" s="171">
        <f t="shared" si="11"/>
        <v>0.94450000000000001</v>
      </c>
      <c r="L50" s="172"/>
      <c r="M50" s="35"/>
      <c r="N50" s="35"/>
      <c r="O50" s="35"/>
      <c r="P50" s="35">
        <f t="shared" si="10"/>
        <v>0</v>
      </c>
      <c r="Q50" s="173" t="str">
        <f t="shared" si="3"/>
        <v/>
      </c>
      <c r="R50" s="174">
        <f t="shared" si="4"/>
        <v>200</v>
      </c>
      <c r="S50" s="35">
        <f>SUM(F50,M50)</f>
        <v>200</v>
      </c>
      <c r="T50" s="35">
        <f t="shared" si="5"/>
        <v>200</v>
      </c>
      <c r="U50" s="35">
        <f t="shared" si="5"/>
        <v>188.9</v>
      </c>
      <c r="V50" s="35">
        <f t="shared" si="6"/>
        <v>-11.099999999999994</v>
      </c>
      <c r="W50" s="171">
        <f t="shared" si="7"/>
        <v>0.94450000000000001</v>
      </c>
      <c r="X50" s="2"/>
      <c r="Y50" s="2"/>
      <c r="Z50" s="2"/>
      <c r="AA50" s="2"/>
      <c r="AB50" s="2"/>
      <c r="AC50" s="2"/>
      <c r="AD50" s="2"/>
      <c r="AE50" s="2"/>
      <c r="AF50" s="2"/>
      <c r="AG50" s="2"/>
      <c r="AH50" s="2"/>
      <c r="AI50" s="2"/>
      <c r="AJ50" s="2"/>
      <c r="AK50" s="2"/>
      <c r="AL50" s="2"/>
      <c r="AM50" s="2"/>
      <c r="AN50" s="2"/>
      <c r="AO50" s="2"/>
      <c r="AP50" s="2"/>
      <c r="AQ50" s="2"/>
    </row>
    <row r="51" spans="1:196" ht="31.5" customHeight="1" x14ac:dyDescent="0.25">
      <c r="A51" s="167"/>
      <c r="B51" s="29" t="s">
        <v>106</v>
      </c>
      <c r="C51" s="29" t="s">
        <v>110</v>
      </c>
      <c r="D51" s="29" t="s">
        <v>111</v>
      </c>
      <c r="E51" s="191" t="s">
        <v>112</v>
      </c>
      <c r="F51" s="71">
        <v>50</v>
      </c>
      <c r="G51" s="35"/>
      <c r="H51" s="35"/>
      <c r="I51" s="67">
        <f t="shared" si="8"/>
        <v>0</v>
      </c>
      <c r="J51" s="35">
        <f t="shared" si="9"/>
        <v>0</v>
      </c>
      <c r="K51" s="171" t="str">
        <f t="shared" si="11"/>
        <v/>
      </c>
      <c r="L51" s="172"/>
      <c r="M51" s="35"/>
      <c r="N51" s="35"/>
      <c r="O51" s="35"/>
      <c r="P51" s="35">
        <f t="shared" si="10"/>
        <v>0</v>
      </c>
      <c r="Q51" s="173" t="str">
        <f t="shared" si="3"/>
        <v/>
      </c>
      <c r="R51" s="174">
        <f t="shared" si="4"/>
        <v>50</v>
      </c>
      <c r="S51" s="35">
        <f t="shared" si="5"/>
        <v>50</v>
      </c>
      <c r="T51" s="35">
        <f t="shared" si="5"/>
        <v>0</v>
      </c>
      <c r="U51" s="35">
        <f t="shared" si="5"/>
        <v>0</v>
      </c>
      <c r="V51" s="35">
        <f t="shared" si="6"/>
        <v>0</v>
      </c>
      <c r="W51" s="171" t="str">
        <f t="shared" si="7"/>
        <v/>
      </c>
      <c r="X51" s="2"/>
      <c r="Y51" s="2"/>
      <c r="Z51" s="2"/>
      <c r="AA51" s="2"/>
      <c r="AB51" s="2"/>
      <c r="AC51" s="2"/>
      <c r="AD51" s="2"/>
      <c r="AE51" s="2"/>
      <c r="AF51" s="2"/>
      <c r="AG51" s="2"/>
      <c r="AH51" s="2"/>
      <c r="AI51" s="2"/>
      <c r="AJ51" s="2"/>
      <c r="AK51" s="2"/>
      <c r="AL51" s="2"/>
      <c r="AM51" s="2"/>
      <c r="AN51" s="2"/>
      <c r="AO51" s="2"/>
      <c r="AP51" s="2"/>
      <c r="AQ51" s="2"/>
    </row>
    <row r="52" spans="1:196" ht="33" hidden="1" customHeight="1" x14ac:dyDescent="0.25">
      <c r="A52" s="167"/>
      <c r="B52" s="29" t="s">
        <v>113</v>
      </c>
      <c r="C52" s="29" t="s">
        <v>114</v>
      </c>
      <c r="D52" s="29" t="s">
        <v>111</v>
      </c>
      <c r="E52" s="191" t="s">
        <v>115</v>
      </c>
      <c r="F52" s="71"/>
      <c r="G52" s="35"/>
      <c r="H52" s="35"/>
      <c r="I52" s="34">
        <f t="shared" si="8"/>
        <v>0</v>
      </c>
      <c r="J52" s="35">
        <f t="shared" si="9"/>
        <v>0</v>
      </c>
      <c r="K52" s="171" t="str">
        <f t="shared" si="11"/>
        <v/>
      </c>
      <c r="L52" s="172"/>
      <c r="M52" s="35"/>
      <c r="N52" s="35"/>
      <c r="O52" s="35"/>
      <c r="P52" s="35">
        <f t="shared" si="10"/>
        <v>0</v>
      </c>
      <c r="Q52" s="173" t="str">
        <f t="shared" si="3"/>
        <v/>
      </c>
      <c r="R52" s="174">
        <f t="shared" si="4"/>
        <v>0</v>
      </c>
      <c r="S52" s="35">
        <f t="shared" si="5"/>
        <v>0</v>
      </c>
      <c r="T52" s="35">
        <f t="shared" si="5"/>
        <v>0</v>
      </c>
      <c r="U52" s="35">
        <f t="shared" si="5"/>
        <v>0</v>
      </c>
      <c r="V52" s="35">
        <f t="shared" si="6"/>
        <v>0</v>
      </c>
      <c r="W52" s="171" t="str">
        <f t="shared" si="7"/>
        <v/>
      </c>
      <c r="X52" s="2"/>
      <c r="Y52" s="2"/>
      <c r="Z52" s="2"/>
      <c r="AA52" s="2"/>
      <c r="AB52" s="2"/>
      <c r="AC52" s="2"/>
      <c r="AD52" s="2"/>
      <c r="AE52" s="2"/>
      <c r="AF52" s="2"/>
      <c r="AG52" s="2"/>
      <c r="AH52" s="2"/>
      <c r="AI52" s="2"/>
      <c r="AJ52" s="2"/>
      <c r="AK52" s="2"/>
      <c r="AL52" s="2"/>
      <c r="AM52" s="2"/>
      <c r="AN52" s="2"/>
      <c r="AO52" s="2"/>
      <c r="AP52" s="2"/>
      <c r="AQ52" s="2"/>
    </row>
    <row r="53" spans="1:196" s="46" customFormat="1" ht="79.900000000000006" hidden="1" customHeight="1" x14ac:dyDescent="0.3">
      <c r="A53" s="175"/>
      <c r="B53" s="38"/>
      <c r="C53" s="38"/>
      <c r="D53" s="38"/>
      <c r="E53" s="176" t="s">
        <v>116</v>
      </c>
      <c r="F53" s="57"/>
      <c r="G53" s="42"/>
      <c r="H53" s="42"/>
      <c r="I53" s="52">
        <f t="shared" si="8"/>
        <v>0</v>
      </c>
      <c r="J53" s="42">
        <f t="shared" si="9"/>
        <v>0</v>
      </c>
      <c r="K53" s="171" t="str">
        <f t="shared" si="11"/>
        <v/>
      </c>
      <c r="L53" s="177"/>
      <c r="M53" s="42"/>
      <c r="N53" s="42"/>
      <c r="O53" s="42"/>
      <c r="P53" s="35">
        <f t="shared" si="10"/>
        <v>0</v>
      </c>
      <c r="Q53" s="173" t="str">
        <f t="shared" si="3"/>
        <v/>
      </c>
      <c r="R53" s="178">
        <f t="shared" si="4"/>
        <v>0</v>
      </c>
      <c r="S53" s="42">
        <f t="shared" si="5"/>
        <v>0</v>
      </c>
      <c r="T53" s="35">
        <f t="shared" si="5"/>
        <v>0</v>
      </c>
      <c r="U53" s="35">
        <f t="shared" si="5"/>
        <v>0</v>
      </c>
      <c r="V53" s="35">
        <f t="shared" si="6"/>
        <v>0</v>
      </c>
      <c r="W53" s="171" t="str">
        <f t="shared" si="7"/>
        <v/>
      </c>
      <c r="X53" s="43"/>
      <c r="Y53" s="43"/>
      <c r="Z53" s="43"/>
      <c r="AA53" s="43"/>
      <c r="AB53" s="43"/>
      <c r="AC53" s="43"/>
      <c r="AD53" s="43"/>
      <c r="AE53" s="43"/>
      <c r="AF53" s="43"/>
      <c r="AG53" s="43"/>
      <c r="AH53" s="43"/>
      <c r="AI53" s="43"/>
      <c r="AJ53" s="43"/>
      <c r="AK53" s="43"/>
      <c r="AL53" s="43"/>
      <c r="AM53" s="43"/>
      <c r="AN53" s="43"/>
      <c r="AO53" s="43"/>
      <c r="AP53" s="43"/>
      <c r="AQ53" s="43"/>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5"/>
      <c r="GF53" s="45"/>
      <c r="GG53" s="45"/>
      <c r="GH53" s="45"/>
      <c r="GI53" s="45"/>
      <c r="GJ53" s="45"/>
      <c r="GK53" s="45"/>
      <c r="GL53" s="45"/>
      <c r="GM53" s="45"/>
      <c r="GN53" s="45"/>
    </row>
    <row r="54" spans="1:196" s="46" customFormat="1" ht="115.5" hidden="1" customHeight="1" x14ac:dyDescent="0.3">
      <c r="A54" s="175"/>
      <c r="B54" s="38"/>
      <c r="C54" s="38"/>
      <c r="D54" s="38"/>
      <c r="E54" s="176" t="s">
        <v>117</v>
      </c>
      <c r="F54" s="57"/>
      <c r="G54" s="42"/>
      <c r="H54" s="42"/>
      <c r="I54" s="52">
        <f t="shared" si="8"/>
        <v>0</v>
      </c>
      <c r="J54" s="42">
        <f t="shared" si="9"/>
        <v>0</v>
      </c>
      <c r="K54" s="171" t="str">
        <f t="shared" si="11"/>
        <v/>
      </c>
      <c r="L54" s="177"/>
      <c r="M54" s="42"/>
      <c r="N54" s="42"/>
      <c r="O54" s="42"/>
      <c r="P54" s="35">
        <f t="shared" si="10"/>
        <v>0</v>
      </c>
      <c r="Q54" s="173" t="str">
        <f t="shared" si="3"/>
        <v/>
      </c>
      <c r="R54" s="178">
        <f t="shared" si="4"/>
        <v>0</v>
      </c>
      <c r="S54" s="42">
        <f t="shared" si="5"/>
        <v>0</v>
      </c>
      <c r="T54" s="35">
        <f t="shared" si="5"/>
        <v>0</v>
      </c>
      <c r="U54" s="35">
        <f t="shared" si="5"/>
        <v>0</v>
      </c>
      <c r="V54" s="35">
        <f t="shared" si="6"/>
        <v>0</v>
      </c>
      <c r="W54" s="171" t="str">
        <f t="shared" si="7"/>
        <v/>
      </c>
      <c r="X54" s="43"/>
      <c r="Y54" s="43"/>
      <c r="Z54" s="43"/>
      <c r="AA54" s="43"/>
      <c r="AB54" s="43"/>
      <c r="AC54" s="43"/>
      <c r="AD54" s="43"/>
      <c r="AE54" s="43"/>
      <c r="AF54" s="43"/>
      <c r="AG54" s="43"/>
      <c r="AH54" s="43"/>
      <c r="AI54" s="43"/>
      <c r="AJ54" s="43"/>
      <c r="AK54" s="43"/>
      <c r="AL54" s="43"/>
      <c r="AM54" s="43"/>
      <c r="AN54" s="43"/>
      <c r="AO54" s="43"/>
      <c r="AP54" s="43"/>
      <c r="AQ54" s="43"/>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5"/>
      <c r="GF54" s="45"/>
      <c r="GG54" s="45"/>
      <c r="GH54" s="45"/>
      <c r="GI54" s="45"/>
      <c r="GJ54" s="45"/>
      <c r="GK54" s="45"/>
      <c r="GL54" s="45"/>
      <c r="GM54" s="45"/>
      <c r="GN54" s="45"/>
    </row>
    <row r="55" spans="1:196" ht="31.5" customHeight="1" x14ac:dyDescent="0.25">
      <c r="A55" s="167"/>
      <c r="B55" s="29" t="s">
        <v>118</v>
      </c>
      <c r="C55" s="29" t="s">
        <v>119</v>
      </c>
      <c r="D55" s="29" t="s">
        <v>111</v>
      </c>
      <c r="E55" s="191" t="s">
        <v>120</v>
      </c>
      <c r="F55" s="71">
        <v>2600</v>
      </c>
      <c r="G55" s="35">
        <v>1784.7</v>
      </c>
      <c r="H55" s="35">
        <v>1706.7</v>
      </c>
      <c r="I55" s="34">
        <f t="shared" si="8"/>
        <v>3.5460182455697097E-3</v>
      </c>
      <c r="J55" s="35">
        <f t="shared" si="9"/>
        <v>-78</v>
      </c>
      <c r="K55" s="171">
        <f t="shared" si="11"/>
        <v>0.95629517565977473</v>
      </c>
      <c r="L55" s="172"/>
      <c r="M55" s="35"/>
      <c r="N55" s="35"/>
      <c r="O55" s="35"/>
      <c r="P55" s="35">
        <f t="shared" si="10"/>
        <v>0</v>
      </c>
      <c r="Q55" s="173" t="str">
        <f t="shared" si="3"/>
        <v/>
      </c>
      <c r="R55" s="174">
        <f t="shared" si="4"/>
        <v>2600</v>
      </c>
      <c r="S55" s="35">
        <f t="shared" si="5"/>
        <v>2600</v>
      </c>
      <c r="T55" s="35">
        <f t="shared" si="5"/>
        <v>1784.7</v>
      </c>
      <c r="U55" s="35">
        <f t="shared" si="5"/>
        <v>1706.7</v>
      </c>
      <c r="V55" s="35">
        <f t="shared" si="6"/>
        <v>-78</v>
      </c>
      <c r="W55" s="171">
        <f t="shared" si="7"/>
        <v>0.95629517565977473</v>
      </c>
      <c r="X55" s="2"/>
      <c r="Y55" s="2"/>
      <c r="Z55" s="2"/>
      <c r="AA55" s="2"/>
      <c r="AB55" s="2"/>
      <c r="AC55" s="2"/>
      <c r="AD55" s="2"/>
      <c r="AE55" s="2"/>
      <c r="AF55" s="2"/>
      <c r="AG55" s="2"/>
      <c r="AH55" s="2"/>
      <c r="AI55" s="2"/>
      <c r="AJ55" s="2"/>
      <c r="AK55" s="2"/>
      <c r="AL55" s="2"/>
      <c r="AM55" s="2"/>
      <c r="AN55" s="2"/>
      <c r="AO55" s="2"/>
      <c r="AP55" s="2"/>
      <c r="AQ55" s="2"/>
    </row>
    <row r="56" spans="1:196" ht="30.75" hidden="1" customHeight="1" x14ac:dyDescent="0.25">
      <c r="A56" s="167"/>
      <c r="B56" s="29"/>
      <c r="C56" s="29" t="s">
        <v>121</v>
      </c>
      <c r="D56" s="29" t="s">
        <v>111</v>
      </c>
      <c r="E56" s="191" t="s">
        <v>122</v>
      </c>
      <c r="F56" s="71"/>
      <c r="G56" s="35"/>
      <c r="H56" s="35"/>
      <c r="I56" s="67">
        <f t="shared" si="8"/>
        <v>0</v>
      </c>
      <c r="J56" s="35">
        <f t="shared" si="9"/>
        <v>0</v>
      </c>
      <c r="K56" s="171" t="str">
        <f t="shared" si="11"/>
        <v/>
      </c>
      <c r="L56" s="172"/>
      <c r="M56" s="35"/>
      <c r="N56" s="35"/>
      <c r="O56" s="35"/>
      <c r="P56" s="35">
        <f t="shared" si="10"/>
        <v>0</v>
      </c>
      <c r="Q56" s="173" t="str">
        <f t="shared" si="3"/>
        <v/>
      </c>
      <c r="R56" s="174">
        <f t="shared" si="4"/>
        <v>0</v>
      </c>
      <c r="S56" s="35">
        <f t="shared" si="5"/>
        <v>0</v>
      </c>
      <c r="T56" s="35">
        <f t="shared" si="5"/>
        <v>0</v>
      </c>
      <c r="U56" s="35">
        <f t="shared" si="5"/>
        <v>0</v>
      </c>
      <c r="V56" s="35">
        <f t="shared" si="6"/>
        <v>0</v>
      </c>
      <c r="W56" s="171" t="str">
        <f t="shared" si="7"/>
        <v/>
      </c>
      <c r="X56" s="2"/>
      <c r="Y56" s="2"/>
      <c r="Z56" s="2"/>
      <c r="AA56" s="2"/>
      <c r="AB56" s="2"/>
      <c r="AC56" s="2"/>
      <c r="AD56" s="2"/>
      <c r="AE56" s="2"/>
      <c r="AF56" s="2"/>
      <c r="AG56" s="2"/>
      <c r="AH56" s="2"/>
      <c r="AI56" s="2"/>
      <c r="AJ56" s="2"/>
      <c r="AK56" s="2"/>
      <c r="AL56" s="2"/>
      <c r="AM56" s="2"/>
      <c r="AN56" s="2"/>
      <c r="AO56" s="2"/>
      <c r="AP56" s="2"/>
      <c r="AQ56" s="2"/>
    </row>
    <row r="57" spans="1:196" ht="33" customHeight="1" x14ac:dyDescent="0.25">
      <c r="A57" s="167"/>
      <c r="B57" s="29" t="s">
        <v>123</v>
      </c>
      <c r="C57" s="66" t="s">
        <v>124</v>
      </c>
      <c r="D57" s="66" t="s">
        <v>111</v>
      </c>
      <c r="E57" s="188" t="s">
        <v>125</v>
      </c>
      <c r="F57" s="71">
        <v>3391.8</v>
      </c>
      <c r="G57" s="35">
        <v>2856.5</v>
      </c>
      <c r="H57" s="35">
        <v>2588.6</v>
      </c>
      <c r="I57" s="34">
        <f t="shared" si="8"/>
        <v>5.3783458314183808E-3</v>
      </c>
      <c r="J57" s="35">
        <f t="shared" si="9"/>
        <v>-267.90000000000009</v>
      </c>
      <c r="K57" s="171">
        <f t="shared" si="11"/>
        <v>0.90621389812707853</v>
      </c>
      <c r="L57" s="172"/>
      <c r="M57" s="35"/>
      <c r="N57" s="35"/>
      <c r="O57" s="35"/>
      <c r="P57" s="35">
        <f t="shared" si="10"/>
        <v>0</v>
      </c>
      <c r="Q57" s="173" t="str">
        <f t="shared" si="3"/>
        <v/>
      </c>
      <c r="R57" s="174">
        <f t="shared" si="4"/>
        <v>3391.8</v>
      </c>
      <c r="S57" s="35">
        <f t="shared" si="5"/>
        <v>3391.8</v>
      </c>
      <c r="T57" s="35">
        <f t="shared" si="5"/>
        <v>2856.5</v>
      </c>
      <c r="U57" s="35">
        <f t="shared" si="5"/>
        <v>2588.6</v>
      </c>
      <c r="V57" s="35">
        <f t="shared" si="6"/>
        <v>-267.90000000000009</v>
      </c>
      <c r="W57" s="171">
        <f t="shared" si="7"/>
        <v>0.90621389812707853</v>
      </c>
      <c r="X57" s="2"/>
      <c r="Y57" s="2"/>
      <c r="Z57" s="2"/>
      <c r="AA57" s="2"/>
      <c r="AB57" s="2"/>
      <c r="AC57" s="2"/>
      <c r="AD57" s="2"/>
      <c r="AE57" s="2"/>
      <c r="AF57" s="2"/>
      <c r="AG57" s="2"/>
      <c r="AH57" s="2"/>
      <c r="AI57" s="2"/>
      <c r="AJ57" s="2"/>
      <c r="AK57" s="2"/>
      <c r="AL57" s="2"/>
      <c r="AM57" s="2"/>
      <c r="AN57" s="2"/>
      <c r="AO57" s="2"/>
      <c r="AP57" s="2"/>
      <c r="AQ57" s="2"/>
    </row>
    <row r="58" spans="1:196" s="15" customFormat="1" ht="38.25" customHeight="1" x14ac:dyDescent="0.3">
      <c r="A58" s="162">
        <v>3</v>
      </c>
      <c r="B58" s="22" t="s">
        <v>14</v>
      </c>
      <c r="C58" s="22" t="s">
        <v>15</v>
      </c>
      <c r="D58" s="22"/>
      <c r="E58" s="194" t="s">
        <v>16</v>
      </c>
      <c r="F58" s="23">
        <f>SUM(F59:F68,F70:F77)</f>
        <v>37415.099999999991</v>
      </c>
      <c r="G58" s="24">
        <f>SUM(G59:G68,G70:G77)</f>
        <v>29426.599999999995</v>
      </c>
      <c r="H58" s="24">
        <f>SUM(H59:H68,H70:H77)</f>
        <v>25515.4</v>
      </c>
      <c r="I58" s="25">
        <f t="shared" si="8"/>
        <v>5.301346103182128E-2</v>
      </c>
      <c r="J58" s="24">
        <f t="shared" si="9"/>
        <v>-3911.1999999999935</v>
      </c>
      <c r="K58" s="164">
        <f t="shared" si="11"/>
        <v>0.86708624169968684</v>
      </c>
      <c r="L58" s="190">
        <f>SUM(L59:L68,L70:L77)</f>
        <v>329.8</v>
      </c>
      <c r="M58" s="24">
        <f>SUM(M59:M68,M70:M77)</f>
        <v>399.9</v>
      </c>
      <c r="N58" s="24">
        <f>SUM(N59:N68,N70:N77)</f>
        <v>326.59999999999997</v>
      </c>
      <c r="O58" s="24">
        <f>SUM(O59:O68,O70:O77)</f>
        <v>63.3</v>
      </c>
      <c r="P58" s="24">
        <f>O58-N58</f>
        <v>-263.29999999999995</v>
      </c>
      <c r="Q58" s="165">
        <f t="shared" si="3"/>
        <v>0.19381506429883652</v>
      </c>
      <c r="R58" s="166">
        <f>SUM(R59:R68,R70:R77)</f>
        <v>37744.899999999994</v>
      </c>
      <c r="S58" s="24">
        <f>SUM(S59:S68,S70:S77)</f>
        <v>37815</v>
      </c>
      <c r="T58" s="24">
        <f>SUM(T59:T68,T70:T77)</f>
        <v>29753.200000000001</v>
      </c>
      <c r="U58" s="24">
        <f t="shared" si="5"/>
        <v>25578.7</v>
      </c>
      <c r="V58" s="24">
        <f t="shared" si="6"/>
        <v>-4174.5</v>
      </c>
      <c r="W58" s="164">
        <f t="shared" si="7"/>
        <v>0.85969576381700119</v>
      </c>
      <c r="X58" s="2"/>
      <c r="Y58" s="2"/>
      <c r="Z58" s="2"/>
      <c r="AA58" s="2"/>
      <c r="AB58" s="2"/>
      <c r="AC58" s="2"/>
      <c r="AD58" s="2"/>
      <c r="AE58" s="2"/>
      <c r="AF58" s="2"/>
      <c r="AG58" s="2"/>
      <c r="AH58" s="2"/>
      <c r="AI58" s="2"/>
      <c r="AJ58" s="2"/>
      <c r="AK58" s="2"/>
      <c r="AL58" s="2"/>
      <c r="AM58" s="2"/>
      <c r="AN58" s="2"/>
      <c r="AO58" s="2"/>
      <c r="AP58" s="2"/>
      <c r="AQ58" s="2"/>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row>
    <row r="59" spans="1:196" s="15" customFormat="1" ht="33" customHeight="1" x14ac:dyDescent="0.25">
      <c r="A59" s="167"/>
      <c r="B59" s="29" t="s">
        <v>17</v>
      </c>
      <c r="C59" s="29" t="s">
        <v>18</v>
      </c>
      <c r="D59" s="66" t="s">
        <v>19</v>
      </c>
      <c r="E59" s="188" t="s">
        <v>20</v>
      </c>
      <c r="F59" s="72">
        <v>224</v>
      </c>
      <c r="G59" s="73">
        <v>154</v>
      </c>
      <c r="H59" s="73">
        <v>46.7</v>
      </c>
      <c r="I59" s="67">
        <f t="shared" si="8"/>
        <v>9.7028799477415741E-5</v>
      </c>
      <c r="J59" s="35">
        <f t="shared" si="9"/>
        <v>-107.3</v>
      </c>
      <c r="K59" s="171">
        <f t="shared" si="11"/>
        <v>0.30324675324675326</v>
      </c>
      <c r="L59" s="172"/>
      <c r="M59" s="35"/>
      <c r="N59" s="35"/>
      <c r="O59" s="73"/>
      <c r="P59" s="24">
        <f>O59-N59</f>
        <v>0</v>
      </c>
      <c r="Q59" s="173" t="str">
        <f t="shared" si="3"/>
        <v/>
      </c>
      <c r="R59" s="174">
        <f t="shared" ref="R59:R69" si="13">SUM(F59,L59)</f>
        <v>224</v>
      </c>
      <c r="S59" s="35">
        <f t="shared" ref="S59:T74" si="14">SUM(F59,M59)</f>
        <v>224</v>
      </c>
      <c r="T59" s="35">
        <f t="shared" si="14"/>
        <v>154</v>
      </c>
      <c r="U59" s="35">
        <f t="shared" si="5"/>
        <v>46.7</v>
      </c>
      <c r="V59" s="35">
        <f t="shared" si="6"/>
        <v>-107.3</v>
      </c>
      <c r="W59" s="171">
        <f t="shared" si="7"/>
        <v>0.30324675324675326</v>
      </c>
      <c r="X59" s="2"/>
      <c r="Y59" s="2"/>
      <c r="Z59" s="74"/>
      <c r="AA59" s="2"/>
      <c r="AB59" s="2"/>
      <c r="AC59" s="2"/>
      <c r="AD59" s="2"/>
      <c r="AE59" s="2"/>
      <c r="AF59" s="2"/>
      <c r="AG59" s="2"/>
      <c r="AH59" s="2"/>
      <c r="AI59" s="2"/>
      <c r="AJ59" s="2"/>
      <c r="AK59" s="2"/>
      <c r="AL59" s="2"/>
      <c r="AM59" s="2"/>
      <c r="AN59" s="2"/>
      <c r="AO59" s="2"/>
      <c r="AP59" s="2"/>
      <c r="AQ59" s="2"/>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row>
    <row r="60" spans="1:196" s="15" customFormat="1" ht="32.25" customHeight="1" x14ac:dyDescent="0.25">
      <c r="A60" s="167"/>
      <c r="B60" s="29" t="s">
        <v>21</v>
      </c>
      <c r="C60" s="29" t="s">
        <v>22</v>
      </c>
      <c r="D60" s="66" t="s">
        <v>23</v>
      </c>
      <c r="E60" s="188" t="s">
        <v>24</v>
      </c>
      <c r="F60" s="72">
        <v>38.4</v>
      </c>
      <c r="G60" s="73">
        <v>29.4</v>
      </c>
      <c r="H60" s="73">
        <v>19.8</v>
      </c>
      <c r="I60" s="75">
        <f t="shared" si="8"/>
        <v>4.1138548814835799E-5</v>
      </c>
      <c r="J60" s="35">
        <f t="shared" si="9"/>
        <v>-9.5999999999999979</v>
      </c>
      <c r="K60" s="171">
        <f t="shared" si="11"/>
        <v>0.67346938775510212</v>
      </c>
      <c r="L60" s="172"/>
      <c r="M60" s="35"/>
      <c r="N60" s="35"/>
      <c r="O60" s="73"/>
      <c r="P60" s="24">
        <f>O60-N60</f>
        <v>0</v>
      </c>
      <c r="Q60" s="173" t="str">
        <f t="shared" si="3"/>
        <v/>
      </c>
      <c r="R60" s="174">
        <f t="shared" si="13"/>
        <v>38.4</v>
      </c>
      <c r="S60" s="35">
        <f t="shared" si="14"/>
        <v>38.4</v>
      </c>
      <c r="T60" s="35">
        <f t="shared" si="14"/>
        <v>29.4</v>
      </c>
      <c r="U60" s="35">
        <f t="shared" si="5"/>
        <v>19.8</v>
      </c>
      <c r="V60" s="35">
        <f t="shared" si="6"/>
        <v>-9.5999999999999979</v>
      </c>
      <c r="W60" s="171">
        <f t="shared" si="7"/>
        <v>0.67346938775510212</v>
      </c>
      <c r="X60" s="2"/>
      <c r="Y60" s="2"/>
      <c r="Z60" s="74"/>
      <c r="AA60" s="2"/>
      <c r="AB60" s="2"/>
      <c r="AC60" s="2"/>
      <c r="AD60" s="2"/>
      <c r="AE60" s="2"/>
      <c r="AF60" s="2"/>
      <c r="AG60" s="2"/>
      <c r="AH60" s="2"/>
      <c r="AI60" s="2"/>
      <c r="AJ60" s="2"/>
      <c r="AK60" s="2"/>
      <c r="AL60" s="2"/>
      <c r="AM60" s="2"/>
      <c r="AN60" s="2"/>
      <c r="AO60" s="2"/>
      <c r="AP60" s="2"/>
      <c r="AQ60" s="2"/>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row>
    <row r="61" spans="1:196" s="15" customFormat="1" ht="49.5" customHeight="1" x14ac:dyDescent="0.25">
      <c r="A61" s="167"/>
      <c r="B61" s="29" t="s">
        <v>25</v>
      </c>
      <c r="C61" s="29" t="s">
        <v>26</v>
      </c>
      <c r="D61" s="66" t="s">
        <v>23</v>
      </c>
      <c r="E61" s="188" t="s">
        <v>27</v>
      </c>
      <c r="F61" s="72">
        <v>2960.6</v>
      </c>
      <c r="G61" s="73">
        <v>2960.6</v>
      </c>
      <c r="H61" s="123">
        <v>2343.9</v>
      </c>
      <c r="I61" s="34">
        <f t="shared" si="8"/>
        <v>4.8699315437926074E-3</v>
      </c>
      <c r="J61" s="35">
        <f t="shared" si="9"/>
        <v>-616.69999999999982</v>
      </c>
      <c r="K61" s="171">
        <f t="shared" si="11"/>
        <v>0.79169762885901507</v>
      </c>
      <c r="L61" s="172"/>
      <c r="M61" s="35"/>
      <c r="N61" s="35"/>
      <c r="O61" s="73"/>
      <c r="P61" s="24">
        <f>O61-N61</f>
        <v>0</v>
      </c>
      <c r="Q61" s="173" t="str">
        <f t="shared" si="3"/>
        <v/>
      </c>
      <c r="R61" s="174">
        <f t="shared" si="13"/>
        <v>2960.6</v>
      </c>
      <c r="S61" s="35">
        <f t="shared" si="14"/>
        <v>2960.6</v>
      </c>
      <c r="T61" s="35">
        <f t="shared" si="14"/>
        <v>2960.6</v>
      </c>
      <c r="U61" s="35">
        <f t="shared" si="5"/>
        <v>2343.9</v>
      </c>
      <c r="V61" s="35">
        <f t="shared" si="6"/>
        <v>-616.69999999999982</v>
      </c>
      <c r="W61" s="171">
        <f t="shared" si="7"/>
        <v>0.79169762885901507</v>
      </c>
      <c r="X61" s="2"/>
      <c r="Y61" s="2"/>
      <c r="Z61" s="74"/>
      <c r="AA61" s="2"/>
      <c r="AB61" s="2"/>
      <c r="AC61" s="2"/>
      <c r="AD61" s="2"/>
      <c r="AE61" s="2"/>
      <c r="AF61" s="2"/>
      <c r="AG61" s="2"/>
      <c r="AH61" s="2"/>
      <c r="AI61" s="2"/>
      <c r="AJ61" s="2"/>
      <c r="AK61" s="2"/>
      <c r="AL61" s="2"/>
      <c r="AM61" s="2"/>
      <c r="AN61" s="2"/>
      <c r="AO61" s="2"/>
      <c r="AP61" s="2"/>
      <c r="AQ61" s="2"/>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row>
    <row r="62" spans="1:196" s="15" customFormat="1" ht="48.75" customHeight="1" x14ac:dyDescent="0.25">
      <c r="A62" s="167"/>
      <c r="B62" s="29" t="s">
        <v>28</v>
      </c>
      <c r="C62" s="66" t="s">
        <v>294</v>
      </c>
      <c r="D62" s="66" t="s">
        <v>23</v>
      </c>
      <c r="E62" s="188" t="s">
        <v>293</v>
      </c>
      <c r="F62" s="72">
        <v>40</v>
      </c>
      <c r="G62" s="73">
        <v>30.1</v>
      </c>
      <c r="H62" s="76">
        <v>8.1999999999999993</v>
      </c>
      <c r="I62" s="75">
        <f t="shared" si="8"/>
        <v>1.7037176781901692E-5</v>
      </c>
      <c r="J62" s="35">
        <f t="shared" si="9"/>
        <v>-21.900000000000002</v>
      </c>
      <c r="K62" s="171">
        <f t="shared" si="11"/>
        <v>0.27242524916943517</v>
      </c>
      <c r="L62" s="172"/>
      <c r="M62" s="35"/>
      <c r="N62" s="35"/>
      <c r="O62" s="73"/>
      <c r="P62" s="24"/>
      <c r="Q62" s="173" t="str">
        <f t="shared" si="3"/>
        <v/>
      </c>
      <c r="R62" s="174">
        <f t="shared" si="13"/>
        <v>40</v>
      </c>
      <c r="S62" s="35">
        <f t="shared" si="14"/>
        <v>40</v>
      </c>
      <c r="T62" s="35">
        <f t="shared" si="14"/>
        <v>30.1</v>
      </c>
      <c r="U62" s="35">
        <f t="shared" si="5"/>
        <v>8.1999999999999993</v>
      </c>
      <c r="V62" s="35">
        <f t="shared" si="6"/>
        <v>-21.900000000000002</v>
      </c>
      <c r="W62" s="171">
        <f t="shared" si="7"/>
        <v>0.27242524916943517</v>
      </c>
      <c r="X62" s="2"/>
      <c r="Y62" s="2"/>
      <c r="Z62" s="2"/>
      <c r="AA62" s="2"/>
      <c r="AB62" s="2"/>
      <c r="AC62" s="2"/>
      <c r="AD62" s="2"/>
      <c r="AE62" s="2"/>
      <c r="AF62" s="2"/>
      <c r="AG62" s="2"/>
      <c r="AH62" s="2"/>
      <c r="AI62" s="2"/>
      <c r="AJ62" s="2"/>
      <c r="AK62" s="2"/>
      <c r="AL62" s="2"/>
      <c r="AM62" s="2"/>
      <c r="AN62" s="2"/>
      <c r="AO62" s="2"/>
      <c r="AP62" s="2"/>
      <c r="AQ62" s="2"/>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row>
    <row r="63" spans="1:196" s="15" customFormat="1" ht="63.75" customHeight="1" x14ac:dyDescent="0.25">
      <c r="A63" s="167"/>
      <c r="B63" s="29" t="s">
        <v>29</v>
      </c>
      <c r="C63" s="66" t="s">
        <v>30</v>
      </c>
      <c r="D63" s="66" t="s">
        <v>31</v>
      </c>
      <c r="E63" s="191" t="s">
        <v>32</v>
      </c>
      <c r="F63" s="72">
        <v>6836.9</v>
      </c>
      <c r="G63" s="73">
        <v>5180.8</v>
      </c>
      <c r="H63" s="73">
        <v>4959.6000000000004</v>
      </c>
      <c r="I63" s="34">
        <f t="shared" si="8"/>
        <v>1.0304583166770688E-2</v>
      </c>
      <c r="J63" s="35">
        <f t="shared" si="9"/>
        <v>-221.19999999999982</v>
      </c>
      <c r="K63" s="171">
        <f t="shared" si="11"/>
        <v>0.95730389129092031</v>
      </c>
      <c r="L63" s="172">
        <v>42.1</v>
      </c>
      <c r="M63" s="35">
        <v>42.8</v>
      </c>
      <c r="N63" s="35">
        <v>4</v>
      </c>
      <c r="O63" s="73">
        <v>4</v>
      </c>
      <c r="P63" s="35">
        <f>O63-N63</f>
        <v>0</v>
      </c>
      <c r="Q63" s="173">
        <f t="shared" si="3"/>
        <v>1</v>
      </c>
      <c r="R63" s="174">
        <f t="shared" si="13"/>
        <v>6879</v>
      </c>
      <c r="S63" s="35">
        <f t="shared" si="14"/>
        <v>6879.7</v>
      </c>
      <c r="T63" s="35">
        <f t="shared" si="14"/>
        <v>5184.8</v>
      </c>
      <c r="U63" s="35">
        <f t="shared" si="5"/>
        <v>4963.6000000000004</v>
      </c>
      <c r="V63" s="35">
        <f t="shared" si="6"/>
        <v>-221.19999999999982</v>
      </c>
      <c r="W63" s="171">
        <f t="shared" si="7"/>
        <v>0.95733683073599751</v>
      </c>
      <c r="X63" s="2"/>
      <c r="Y63" s="2"/>
      <c r="Z63" s="2"/>
      <c r="AA63" s="2"/>
      <c r="AB63" s="2"/>
      <c r="AC63" s="2"/>
      <c r="AD63" s="2"/>
      <c r="AE63" s="2"/>
      <c r="AF63" s="2"/>
      <c r="AG63" s="2"/>
      <c r="AH63" s="2"/>
      <c r="AI63" s="2"/>
      <c r="AJ63" s="2"/>
      <c r="AK63" s="2"/>
      <c r="AL63" s="2"/>
      <c r="AM63" s="2"/>
      <c r="AN63" s="2"/>
      <c r="AO63" s="2"/>
      <c r="AP63" s="2"/>
      <c r="AQ63" s="2"/>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row>
    <row r="64" spans="1:196" s="15" customFormat="1" ht="33" customHeight="1" x14ac:dyDescent="0.25">
      <c r="A64" s="167"/>
      <c r="B64" s="29" t="s">
        <v>33</v>
      </c>
      <c r="C64" s="29" t="s">
        <v>34</v>
      </c>
      <c r="D64" s="66" t="s">
        <v>35</v>
      </c>
      <c r="E64" s="188" t="s">
        <v>36</v>
      </c>
      <c r="F64" s="72">
        <v>13420.8</v>
      </c>
      <c r="G64" s="73">
        <v>10277.200000000001</v>
      </c>
      <c r="H64" s="73">
        <v>9444.7000000000007</v>
      </c>
      <c r="I64" s="34">
        <f t="shared" si="8"/>
        <v>1.9623295555125236E-2</v>
      </c>
      <c r="J64" s="35">
        <f t="shared" si="9"/>
        <v>-832.5</v>
      </c>
      <c r="K64" s="171">
        <f t="shared" si="11"/>
        <v>0.91899544623049079</v>
      </c>
      <c r="L64" s="172">
        <v>243.2</v>
      </c>
      <c r="M64" s="35">
        <v>272.39999999999998</v>
      </c>
      <c r="N64" s="35">
        <v>250.7</v>
      </c>
      <c r="O64" s="73">
        <v>31.9</v>
      </c>
      <c r="P64" s="35">
        <f>O64-N64</f>
        <v>-218.79999999999998</v>
      </c>
      <c r="Q64" s="173">
        <f t="shared" si="3"/>
        <v>0.1272437175907459</v>
      </c>
      <c r="R64" s="174">
        <f t="shared" si="13"/>
        <v>13664</v>
      </c>
      <c r="S64" s="35">
        <f t="shared" si="14"/>
        <v>13693.199999999999</v>
      </c>
      <c r="T64" s="35">
        <f t="shared" si="14"/>
        <v>10527.900000000001</v>
      </c>
      <c r="U64" s="35">
        <f t="shared" si="5"/>
        <v>9476.6</v>
      </c>
      <c r="V64" s="35">
        <f t="shared" si="6"/>
        <v>-1051.3000000000011</v>
      </c>
      <c r="W64" s="171">
        <f t="shared" si="7"/>
        <v>0.90014152869993058</v>
      </c>
      <c r="X64" s="2"/>
      <c r="Y64" s="2"/>
      <c r="Z64" s="2"/>
      <c r="AA64" s="2"/>
      <c r="AB64" s="2"/>
      <c r="AC64" s="2"/>
      <c r="AD64" s="2"/>
      <c r="AE64" s="2"/>
      <c r="AF64" s="2"/>
      <c r="AG64" s="2"/>
      <c r="AH64" s="2"/>
      <c r="AI64" s="2"/>
      <c r="AJ64" s="2"/>
      <c r="AK64" s="2"/>
      <c r="AL64" s="2"/>
      <c r="AM64" s="2"/>
      <c r="AN64" s="2"/>
      <c r="AO64" s="2"/>
      <c r="AP64" s="2"/>
      <c r="AQ64" s="2"/>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row>
    <row r="65" spans="1:196" s="79" customFormat="1" ht="34.15" hidden="1" customHeight="1" x14ac:dyDescent="0.3">
      <c r="A65" s="175"/>
      <c r="B65" s="38"/>
      <c r="C65" s="38"/>
      <c r="D65" s="68"/>
      <c r="E65" s="195" t="s">
        <v>37</v>
      </c>
      <c r="F65" s="77"/>
      <c r="G65" s="78"/>
      <c r="H65" s="78"/>
      <c r="I65" s="52">
        <f t="shared" si="8"/>
        <v>0</v>
      </c>
      <c r="J65" s="35">
        <f t="shared" si="9"/>
        <v>0</v>
      </c>
      <c r="K65" s="171" t="str">
        <f t="shared" si="11"/>
        <v/>
      </c>
      <c r="L65" s="177"/>
      <c r="M65" s="42"/>
      <c r="N65" s="42"/>
      <c r="O65" s="78"/>
      <c r="P65" s="24">
        <f>O65-N65</f>
        <v>0</v>
      </c>
      <c r="Q65" s="173" t="str">
        <f t="shared" si="3"/>
        <v/>
      </c>
      <c r="R65" s="178">
        <f t="shared" si="13"/>
        <v>0</v>
      </c>
      <c r="S65" s="42">
        <f t="shared" si="14"/>
        <v>0</v>
      </c>
      <c r="T65" s="42">
        <f t="shared" si="14"/>
        <v>0</v>
      </c>
      <c r="U65" s="35">
        <f t="shared" si="5"/>
        <v>0</v>
      </c>
      <c r="V65" s="42">
        <f t="shared" si="6"/>
        <v>0</v>
      </c>
      <c r="W65" s="171" t="str">
        <f t="shared" si="7"/>
        <v/>
      </c>
      <c r="X65" s="43"/>
      <c r="Y65" s="43"/>
      <c r="Z65" s="43"/>
      <c r="AA65" s="43"/>
      <c r="AB65" s="43"/>
      <c r="AC65" s="43"/>
      <c r="AD65" s="43"/>
      <c r="AE65" s="43"/>
      <c r="AF65" s="43"/>
      <c r="AG65" s="43"/>
      <c r="AH65" s="43"/>
      <c r="AI65" s="43"/>
      <c r="AJ65" s="43"/>
      <c r="AK65" s="43"/>
      <c r="AL65" s="43"/>
      <c r="AM65" s="43"/>
      <c r="AN65" s="43"/>
      <c r="AO65" s="43"/>
      <c r="AP65" s="43"/>
      <c r="AQ65" s="43"/>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row>
    <row r="66" spans="1:196" s="15" customFormat="1" ht="33" customHeight="1" x14ac:dyDescent="0.25">
      <c r="A66" s="167"/>
      <c r="B66" s="66" t="s">
        <v>38</v>
      </c>
      <c r="C66" s="66" t="s">
        <v>39</v>
      </c>
      <c r="D66" s="66" t="s">
        <v>40</v>
      </c>
      <c r="E66" s="170" t="s">
        <v>41</v>
      </c>
      <c r="F66" s="72">
        <v>85.8</v>
      </c>
      <c r="G66" s="73">
        <v>72</v>
      </c>
      <c r="H66" s="76">
        <v>31.5</v>
      </c>
      <c r="I66" s="67">
        <f t="shared" si="8"/>
        <v>6.5447691296329668E-5</v>
      </c>
      <c r="J66" s="35">
        <f t="shared" si="9"/>
        <v>-40.5</v>
      </c>
      <c r="K66" s="171">
        <f t="shared" si="11"/>
        <v>0.4375</v>
      </c>
      <c r="L66" s="172"/>
      <c r="M66" s="35"/>
      <c r="N66" s="35"/>
      <c r="O66" s="73"/>
      <c r="P66" s="35">
        <f>O66-N66</f>
        <v>0</v>
      </c>
      <c r="Q66" s="173" t="str">
        <f t="shared" si="3"/>
        <v/>
      </c>
      <c r="R66" s="174">
        <f t="shared" si="13"/>
        <v>85.8</v>
      </c>
      <c r="S66" s="35">
        <f t="shared" si="14"/>
        <v>85.8</v>
      </c>
      <c r="T66" s="35">
        <f t="shared" si="14"/>
        <v>72</v>
      </c>
      <c r="U66" s="35">
        <f t="shared" si="5"/>
        <v>31.5</v>
      </c>
      <c r="V66" s="35">
        <f t="shared" si="6"/>
        <v>-40.5</v>
      </c>
      <c r="W66" s="171">
        <f t="shared" si="7"/>
        <v>0.4375</v>
      </c>
      <c r="X66" s="2"/>
      <c r="Y66" s="2"/>
      <c r="Z66" s="2"/>
      <c r="AA66" s="2"/>
      <c r="AB66" s="2"/>
      <c r="AC66" s="2"/>
      <c r="AD66" s="2"/>
      <c r="AE66" s="2"/>
      <c r="AF66" s="2"/>
      <c r="AG66" s="2"/>
      <c r="AH66" s="2"/>
      <c r="AI66" s="2"/>
      <c r="AJ66" s="2"/>
      <c r="AK66" s="2"/>
      <c r="AL66" s="2"/>
      <c r="AM66" s="2"/>
      <c r="AN66" s="2"/>
      <c r="AO66" s="2"/>
      <c r="AP66" s="2"/>
      <c r="AQ66" s="2"/>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row>
    <row r="67" spans="1:196" s="15" customFormat="1" ht="31.5" customHeight="1" x14ac:dyDescent="0.25">
      <c r="A67" s="167"/>
      <c r="B67" s="66" t="s">
        <v>42</v>
      </c>
      <c r="C67" s="66" t="s">
        <v>43</v>
      </c>
      <c r="D67" s="66" t="s">
        <v>40</v>
      </c>
      <c r="E67" s="191" t="s">
        <v>306</v>
      </c>
      <c r="F67" s="72">
        <v>5014.7</v>
      </c>
      <c r="G67" s="73">
        <v>3746</v>
      </c>
      <c r="H67" s="73">
        <v>3271.3</v>
      </c>
      <c r="I67" s="34">
        <f t="shared" si="8"/>
        <v>6.7967946837359768E-3</v>
      </c>
      <c r="J67" s="35">
        <f t="shared" si="9"/>
        <v>-474.69999999999982</v>
      </c>
      <c r="K67" s="171">
        <f t="shared" si="11"/>
        <v>0.87327816337426589</v>
      </c>
      <c r="L67" s="172">
        <v>25.5</v>
      </c>
      <c r="M67" s="35">
        <v>25.5</v>
      </c>
      <c r="N67" s="35">
        <v>25.5</v>
      </c>
      <c r="O67" s="73"/>
      <c r="P67" s="35">
        <f>O67-N67</f>
        <v>-25.5</v>
      </c>
      <c r="Q67" s="173">
        <f t="shared" si="3"/>
        <v>0</v>
      </c>
      <c r="R67" s="174">
        <f t="shared" si="13"/>
        <v>5040.2</v>
      </c>
      <c r="S67" s="35">
        <f t="shared" si="14"/>
        <v>5040.2</v>
      </c>
      <c r="T67" s="35">
        <f t="shared" si="14"/>
        <v>3771.5</v>
      </c>
      <c r="U67" s="35">
        <f t="shared" si="5"/>
        <v>3271.3</v>
      </c>
      <c r="V67" s="35">
        <f t="shared" si="6"/>
        <v>-500.19999999999982</v>
      </c>
      <c r="W67" s="171">
        <f t="shared" si="7"/>
        <v>0.86737372398250034</v>
      </c>
      <c r="X67" s="2"/>
      <c r="Y67" s="2"/>
      <c r="Z67" s="2"/>
      <c r="AA67" s="2"/>
      <c r="AB67" s="2"/>
      <c r="AC67" s="2"/>
      <c r="AD67" s="2"/>
      <c r="AE67" s="2"/>
      <c r="AF67" s="2"/>
      <c r="AG67" s="2"/>
      <c r="AH67" s="2"/>
      <c r="AI67" s="2"/>
      <c r="AJ67" s="2"/>
      <c r="AK67" s="2"/>
      <c r="AL67" s="2"/>
      <c r="AM67" s="2"/>
      <c r="AN67" s="2"/>
      <c r="AO67" s="2"/>
      <c r="AP67" s="2"/>
      <c r="AQ67" s="2"/>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row>
    <row r="68" spans="1:196" s="15" customFormat="1" ht="61.5" customHeight="1" x14ac:dyDescent="0.25">
      <c r="A68" s="167"/>
      <c r="B68" s="66" t="s">
        <v>42</v>
      </c>
      <c r="C68" s="66" t="s">
        <v>260</v>
      </c>
      <c r="D68" s="66" t="s">
        <v>40</v>
      </c>
      <c r="E68" s="191" t="s">
        <v>261</v>
      </c>
      <c r="F68" s="72">
        <v>37.5</v>
      </c>
      <c r="G68" s="73">
        <v>27.1</v>
      </c>
      <c r="H68" s="73">
        <v>0.1</v>
      </c>
      <c r="I68" s="67">
        <f t="shared" si="8"/>
        <v>2.0777044855977676E-7</v>
      </c>
      <c r="J68" s="35">
        <f t="shared" si="9"/>
        <v>-27</v>
      </c>
      <c r="K68" s="171">
        <f t="shared" si="11"/>
        <v>3.6900369003690036E-3</v>
      </c>
      <c r="L68" s="172"/>
      <c r="M68" s="35"/>
      <c r="N68" s="35"/>
      <c r="O68" s="73"/>
      <c r="P68" s="35">
        <f t="shared" ref="P68:P69" si="15">O68-N68</f>
        <v>0</v>
      </c>
      <c r="Q68" s="173" t="str">
        <f t="shared" si="3"/>
        <v/>
      </c>
      <c r="R68" s="174">
        <f t="shared" si="13"/>
        <v>37.5</v>
      </c>
      <c r="S68" s="35">
        <f t="shared" si="14"/>
        <v>37.5</v>
      </c>
      <c r="T68" s="35">
        <f t="shared" si="14"/>
        <v>27.1</v>
      </c>
      <c r="U68" s="35">
        <f t="shared" si="5"/>
        <v>0.1</v>
      </c>
      <c r="V68" s="35">
        <f t="shared" si="6"/>
        <v>-27</v>
      </c>
      <c r="W68" s="171">
        <f t="shared" si="7"/>
        <v>3.6900369003690036E-3</v>
      </c>
      <c r="X68" s="2"/>
      <c r="Y68" s="2"/>
      <c r="Z68" s="2"/>
      <c r="AA68" s="2"/>
      <c r="AB68" s="2"/>
      <c r="AC68" s="2"/>
      <c r="AD68" s="2"/>
      <c r="AE68" s="2"/>
      <c r="AF68" s="2"/>
      <c r="AG68" s="2"/>
      <c r="AH68" s="2"/>
      <c r="AI68" s="2"/>
      <c r="AJ68" s="2"/>
      <c r="AK68" s="2"/>
      <c r="AL68" s="2"/>
      <c r="AM68" s="2"/>
      <c r="AN68" s="2"/>
      <c r="AO68" s="2"/>
      <c r="AP68" s="2"/>
      <c r="AQ68" s="2"/>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row>
    <row r="69" spans="1:196" s="62" customFormat="1" ht="78" hidden="1" customHeight="1" x14ac:dyDescent="0.3">
      <c r="A69" s="183"/>
      <c r="B69" s="50"/>
      <c r="C69" s="51"/>
      <c r="D69" s="50"/>
      <c r="E69" s="176" t="s">
        <v>307</v>
      </c>
      <c r="F69" s="57"/>
      <c r="G69" s="42"/>
      <c r="H69" s="42"/>
      <c r="I69" s="41">
        <f t="shared" si="8"/>
        <v>0</v>
      </c>
      <c r="J69" s="35">
        <f t="shared" si="9"/>
        <v>0</v>
      </c>
      <c r="K69" s="171" t="str">
        <f t="shared" si="11"/>
        <v/>
      </c>
      <c r="L69" s="185"/>
      <c r="M69" s="58"/>
      <c r="N69" s="58"/>
      <c r="O69" s="58"/>
      <c r="P69" s="65">
        <f t="shared" si="15"/>
        <v>0</v>
      </c>
      <c r="Q69" s="173" t="str">
        <f t="shared" si="3"/>
        <v/>
      </c>
      <c r="R69" s="186">
        <f t="shared" si="13"/>
        <v>0</v>
      </c>
      <c r="S69" s="58">
        <f t="shared" si="14"/>
        <v>0</v>
      </c>
      <c r="T69" s="58">
        <f t="shared" si="14"/>
        <v>0</v>
      </c>
      <c r="U69" s="35">
        <f t="shared" si="5"/>
        <v>0</v>
      </c>
      <c r="V69" s="42">
        <f t="shared" si="6"/>
        <v>0</v>
      </c>
      <c r="W69" s="171" t="str">
        <f t="shared" si="7"/>
        <v/>
      </c>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c r="CT69" s="60"/>
      <c r="CU69" s="60"/>
      <c r="CV69" s="60"/>
      <c r="CW69" s="60"/>
      <c r="CX69" s="60"/>
      <c r="CY69" s="60"/>
      <c r="CZ69" s="60"/>
      <c r="DA69" s="60"/>
      <c r="DB69" s="60"/>
      <c r="DC69" s="60"/>
      <c r="DD69" s="60"/>
      <c r="DE69" s="60"/>
      <c r="DF69" s="60"/>
      <c r="DG69" s="60"/>
      <c r="DH69" s="60"/>
      <c r="DI69" s="60"/>
      <c r="DJ69" s="60"/>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60"/>
      <c r="EX69" s="60"/>
      <c r="EY69" s="60"/>
      <c r="EZ69" s="60"/>
      <c r="FA69" s="60"/>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1"/>
      <c r="GF69" s="61"/>
      <c r="GG69" s="61"/>
      <c r="GH69" s="61"/>
      <c r="GI69" s="61"/>
      <c r="GJ69" s="61"/>
      <c r="GK69" s="61"/>
      <c r="GL69" s="61"/>
      <c r="GM69" s="61"/>
      <c r="GN69" s="61"/>
    </row>
    <row r="70" spans="1:196" ht="34.9" customHeight="1" x14ac:dyDescent="0.25">
      <c r="A70" s="167"/>
      <c r="B70" s="66" t="s">
        <v>44</v>
      </c>
      <c r="C70" s="66" t="s">
        <v>45</v>
      </c>
      <c r="D70" s="66" t="s">
        <v>40</v>
      </c>
      <c r="E70" s="191" t="s">
        <v>46</v>
      </c>
      <c r="F70" s="71">
        <v>2357.6</v>
      </c>
      <c r="G70" s="35">
        <v>1730.8</v>
      </c>
      <c r="H70" s="65">
        <v>1392.6</v>
      </c>
      <c r="I70" s="34">
        <f>H70/$H$11</f>
        <v>2.8934112666434506E-3</v>
      </c>
      <c r="J70" s="35">
        <f>H70-G70</f>
        <v>-338.20000000000005</v>
      </c>
      <c r="K70" s="171">
        <f t="shared" si="11"/>
        <v>0.80459902935058925</v>
      </c>
      <c r="L70" s="172">
        <v>19</v>
      </c>
      <c r="M70" s="35">
        <v>19</v>
      </c>
      <c r="N70" s="35">
        <v>19</v>
      </c>
      <c r="O70" s="35"/>
      <c r="P70" s="35">
        <f>O70-N70</f>
        <v>-19</v>
      </c>
      <c r="Q70" s="173">
        <f t="shared" si="3"/>
        <v>0</v>
      </c>
      <c r="R70" s="174">
        <f>SUM(F70,L70)</f>
        <v>2376.6</v>
      </c>
      <c r="S70" s="35">
        <f t="shared" si="14"/>
        <v>2376.6</v>
      </c>
      <c r="T70" s="35">
        <f t="shared" si="14"/>
        <v>1749.8</v>
      </c>
      <c r="U70" s="35">
        <f t="shared" si="5"/>
        <v>1392.6</v>
      </c>
      <c r="V70" s="35">
        <f>U70-T70</f>
        <v>-357.20000000000005</v>
      </c>
      <c r="W70" s="171">
        <f t="shared" si="7"/>
        <v>0.79586238427248823</v>
      </c>
      <c r="X70" s="2"/>
      <c r="Y70" s="2"/>
      <c r="Z70" s="2"/>
      <c r="AA70" s="2"/>
      <c r="AB70" s="2"/>
      <c r="AC70" s="2"/>
      <c r="AD70" s="2"/>
      <c r="AE70" s="2"/>
      <c r="AF70" s="2"/>
      <c r="AG70" s="2"/>
      <c r="AH70" s="2"/>
      <c r="AI70" s="2"/>
      <c r="AJ70" s="2"/>
      <c r="AK70" s="2"/>
      <c r="AL70" s="2"/>
      <c r="AM70" s="2"/>
      <c r="AN70" s="2"/>
      <c r="AO70" s="2"/>
      <c r="AP70" s="2"/>
      <c r="AQ70" s="2"/>
    </row>
    <row r="71" spans="1:196" ht="21.75" customHeight="1" x14ac:dyDescent="0.25">
      <c r="A71" s="167"/>
      <c r="B71" s="66" t="s">
        <v>47</v>
      </c>
      <c r="C71" s="66" t="s">
        <v>48</v>
      </c>
      <c r="D71" s="66" t="s">
        <v>40</v>
      </c>
      <c r="E71" s="191" t="s">
        <v>49</v>
      </c>
      <c r="F71" s="71">
        <v>1143.8</v>
      </c>
      <c r="G71" s="35">
        <v>844.8</v>
      </c>
      <c r="H71" s="65">
        <v>650.9</v>
      </c>
      <c r="I71" s="34">
        <f>H71/$H$11</f>
        <v>1.3523778496755867E-3</v>
      </c>
      <c r="J71" s="35">
        <f>H71-G71</f>
        <v>-193.89999999999998</v>
      </c>
      <c r="K71" s="171">
        <f t="shared" si="11"/>
        <v>0.77047821969696972</v>
      </c>
      <c r="L71" s="172"/>
      <c r="M71" s="35">
        <v>40.200000000000003</v>
      </c>
      <c r="N71" s="35">
        <v>27.4</v>
      </c>
      <c r="O71" s="35">
        <v>27.4</v>
      </c>
      <c r="P71" s="35">
        <f>O71-N71</f>
        <v>0</v>
      </c>
      <c r="Q71" s="173">
        <f t="shared" si="3"/>
        <v>1</v>
      </c>
      <c r="R71" s="174">
        <f>SUM(F71,L71)</f>
        <v>1143.8</v>
      </c>
      <c r="S71" s="35">
        <f t="shared" si="14"/>
        <v>1184</v>
      </c>
      <c r="T71" s="35">
        <f t="shared" si="14"/>
        <v>872.19999999999993</v>
      </c>
      <c r="U71" s="35">
        <f t="shared" si="5"/>
        <v>678.3</v>
      </c>
      <c r="V71" s="35">
        <f>U71-T71</f>
        <v>-193.89999999999998</v>
      </c>
      <c r="W71" s="171">
        <f t="shared" si="7"/>
        <v>0.7776886035313002</v>
      </c>
      <c r="X71" s="2"/>
      <c r="Y71" s="2"/>
      <c r="Z71" s="2"/>
      <c r="AA71" s="2"/>
      <c r="AB71" s="2"/>
      <c r="AC71" s="2"/>
      <c r="AD71" s="2"/>
      <c r="AE71" s="2"/>
      <c r="AF71" s="2"/>
      <c r="AG71" s="2"/>
      <c r="AH71" s="2"/>
      <c r="AI71" s="2"/>
      <c r="AJ71" s="2"/>
      <c r="AK71" s="2"/>
      <c r="AL71" s="2"/>
      <c r="AM71" s="2"/>
      <c r="AN71" s="2"/>
      <c r="AO71" s="2"/>
      <c r="AP71" s="2"/>
      <c r="AQ71" s="2"/>
    </row>
    <row r="72" spans="1:196" ht="81.75" customHeight="1" x14ac:dyDescent="0.25">
      <c r="A72" s="167"/>
      <c r="B72" s="66"/>
      <c r="C72" s="66" t="s">
        <v>50</v>
      </c>
      <c r="D72" s="66" t="s">
        <v>40</v>
      </c>
      <c r="E72" s="191" t="s">
        <v>51</v>
      </c>
      <c r="F72" s="71">
        <v>529.5</v>
      </c>
      <c r="G72" s="35">
        <v>517.70000000000005</v>
      </c>
      <c r="H72" s="65">
        <v>428.4</v>
      </c>
      <c r="I72" s="34">
        <f>H72/$H$11</f>
        <v>8.9008860163008357E-4</v>
      </c>
      <c r="J72" s="35">
        <f>H72-G72</f>
        <v>-89.300000000000068</v>
      </c>
      <c r="K72" s="171">
        <f t="shared" si="11"/>
        <v>0.82750627776704644</v>
      </c>
      <c r="L72" s="172"/>
      <c r="M72" s="35"/>
      <c r="N72" s="35"/>
      <c r="O72" s="35"/>
      <c r="P72" s="35">
        <f>O72-N72</f>
        <v>0</v>
      </c>
      <c r="Q72" s="173" t="str">
        <f t="shared" si="3"/>
        <v/>
      </c>
      <c r="R72" s="174">
        <f>SUM(F72,L72)</f>
        <v>529.5</v>
      </c>
      <c r="S72" s="35">
        <f t="shared" si="14"/>
        <v>529.5</v>
      </c>
      <c r="T72" s="35">
        <f t="shared" si="14"/>
        <v>517.70000000000005</v>
      </c>
      <c r="U72" s="35">
        <f t="shared" si="5"/>
        <v>428.4</v>
      </c>
      <c r="V72" s="35">
        <f>U72-T72</f>
        <v>-89.300000000000068</v>
      </c>
      <c r="W72" s="171">
        <f t="shared" si="7"/>
        <v>0.82750627776704644</v>
      </c>
      <c r="X72" s="2"/>
      <c r="Y72" s="2"/>
      <c r="Z72" s="2"/>
      <c r="AA72" s="2"/>
      <c r="AB72" s="2"/>
      <c r="AC72" s="2"/>
      <c r="AD72" s="2"/>
      <c r="AE72" s="2"/>
      <c r="AF72" s="2"/>
      <c r="AG72" s="2"/>
      <c r="AH72" s="2"/>
      <c r="AI72" s="2"/>
      <c r="AJ72" s="2"/>
      <c r="AK72" s="2"/>
      <c r="AL72" s="2"/>
      <c r="AM72" s="2"/>
      <c r="AN72" s="2"/>
      <c r="AO72" s="2"/>
      <c r="AP72" s="2"/>
      <c r="AQ72" s="2"/>
    </row>
    <row r="73" spans="1:196" ht="97.5" customHeight="1" x14ac:dyDescent="0.25">
      <c r="A73" s="167"/>
      <c r="B73" s="66" t="s">
        <v>52</v>
      </c>
      <c r="C73" s="66" t="s">
        <v>53</v>
      </c>
      <c r="D73" s="66" t="s">
        <v>35</v>
      </c>
      <c r="E73" s="188" t="s">
        <v>54</v>
      </c>
      <c r="F73" s="71">
        <v>350</v>
      </c>
      <c r="G73" s="35">
        <v>350</v>
      </c>
      <c r="H73" s="35">
        <v>350</v>
      </c>
      <c r="I73" s="34">
        <f>H73/$H$11</f>
        <v>7.2719656995921865E-4</v>
      </c>
      <c r="J73" s="35">
        <f>H73-G73</f>
        <v>0</v>
      </c>
      <c r="K73" s="171">
        <f t="shared" si="11"/>
        <v>1</v>
      </c>
      <c r="L73" s="172"/>
      <c r="M73" s="35"/>
      <c r="N73" s="35"/>
      <c r="O73" s="35"/>
      <c r="P73" s="24">
        <f>O73-N73</f>
        <v>0</v>
      </c>
      <c r="Q73" s="173" t="str">
        <f t="shared" si="3"/>
        <v/>
      </c>
      <c r="R73" s="174">
        <f>SUM(F73,L73)</f>
        <v>350</v>
      </c>
      <c r="S73" s="35">
        <f t="shared" si="14"/>
        <v>350</v>
      </c>
      <c r="T73" s="35">
        <f t="shared" si="14"/>
        <v>350</v>
      </c>
      <c r="U73" s="35">
        <f t="shared" si="5"/>
        <v>350</v>
      </c>
      <c r="V73" s="35">
        <f>U73-T73</f>
        <v>0</v>
      </c>
      <c r="W73" s="171">
        <f t="shared" si="7"/>
        <v>1</v>
      </c>
      <c r="X73" s="2"/>
      <c r="Y73" s="2"/>
      <c r="Z73" s="2"/>
      <c r="AA73" s="2"/>
      <c r="AB73" s="2"/>
      <c r="AC73" s="2"/>
      <c r="AD73" s="2"/>
      <c r="AE73" s="2"/>
      <c r="AF73" s="2"/>
      <c r="AG73" s="2"/>
      <c r="AH73" s="2"/>
      <c r="AI73" s="2"/>
      <c r="AJ73" s="2"/>
      <c r="AK73" s="2"/>
      <c r="AL73" s="2"/>
      <c r="AM73" s="2"/>
      <c r="AN73" s="2"/>
      <c r="AO73" s="2"/>
      <c r="AP73" s="2"/>
      <c r="AQ73" s="2"/>
    </row>
    <row r="74" spans="1:196" ht="49.5" customHeight="1" x14ac:dyDescent="0.25">
      <c r="A74" s="167"/>
      <c r="B74" s="66"/>
      <c r="C74" s="66" t="s">
        <v>55</v>
      </c>
      <c r="D74" s="66" t="s">
        <v>19</v>
      </c>
      <c r="E74" s="188" t="s">
        <v>56</v>
      </c>
      <c r="F74" s="71">
        <v>66.5</v>
      </c>
      <c r="G74" s="35">
        <v>61.3</v>
      </c>
      <c r="H74" s="35"/>
      <c r="I74" s="80">
        <f>H74/$H$11</f>
        <v>0</v>
      </c>
      <c r="J74" s="35">
        <f>H74-G74</f>
        <v>-61.3</v>
      </c>
      <c r="K74" s="171">
        <f t="shared" si="11"/>
        <v>0</v>
      </c>
      <c r="L74" s="172"/>
      <c r="M74" s="35"/>
      <c r="N74" s="35"/>
      <c r="O74" s="35"/>
      <c r="P74" s="24">
        <f>O74-N74</f>
        <v>0</v>
      </c>
      <c r="Q74" s="173" t="str">
        <f t="shared" si="3"/>
        <v/>
      </c>
      <c r="R74" s="174">
        <f>SUM(F74,L74)</f>
        <v>66.5</v>
      </c>
      <c r="S74" s="35">
        <f t="shared" si="14"/>
        <v>66.5</v>
      </c>
      <c r="T74" s="35">
        <f t="shared" si="14"/>
        <v>61.3</v>
      </c>
      <c r="U74" s="35">
        <f t="shared" si="5"/>
        <v>0</v>
      </c>
      <c r="V74" s="35">
        <f>U74-T74</f>
        <v>-61.3</v>
      </c>
      <c r="W74" s="171">
        <f t="shared" si="7"/>
        <v>0</v>
      </c>
      <c r="X74" s="2"/>
      <c r="Y74" s="2"/>
      <c r="Z74" s="2"/>
      <c r="AA74" s="2"/>
      <c r="AB74" s="2"/>
      <c r="AC74" s="2"/>
      <c r="AD74" s="2"/>
      <c r="AE74" s="2"/>
      <c r="AF74" s="2"/>
      <c r="AG74" s="2"/>
      <c r="AH74" s="2"/>
      <c r="AI74" s="2"/>
      <c r="AJ74" s="2"/>
      <c r="AK74" s="2"/>
      <c r="AL74" s="2"/>
      <c r="AM74" s="2"/>
      <c r="AN74" s="2"/>
      <c r="AO74" s="2"/>
      <c r="AP74" s="2"/>
      <c r="AQ74" s="2"/>
    </row>
    <row r="75" spans="1:196" s="46" customFormat="1" ht="204.6" hidden="1" customHeight="1" x14ac:dyDescent="0.3">
      <c r="A75" s="175"/>
      <c r="B75" s="68"/>
      <c r="C75" s="68" t="s">
        <v>262</v>
      </c>
      <c r="D75" s="68" t="s">
        <v>263</v>
      </c>
      <c r="E75" s="196" t="s">
        <v>264</v>
      </c>
      <c r="F75" s="57"/>
      <c r="G75" s="42"/>
      <c r="H75" s="42"/>
      <c r="I75" s="47">
        <f t="shared" ref="I75:I76" si="16">H75/$H$11</f>
        <v>0</v>
      </c>
      <c r="J75" s="42">
        <f t="shared" ref="J75:J76" si="17">H75-G75</f>
        <v>0</v>
      </c>
      <c r="K75" s="171" t="str">
        <f t="shared" si="11"/>
        <v/>
      </c>
      <c r="L75" s="177"/>
      <c r="M75" s="42"/>
      <c r="N75" s="42"/>
      <c r="O75" s="42"/>
      <c r="P75" s="42">
        <f t="shared" ref="P75:P76" si="18">O75-N75</f>
        <v>0</v>
      </c>
      <c r="Q75" s="173" t="str">
        <f t="shared" si="3"/>
        <v/>
      </c>
      <c r="R75" s="178">
        <f t="shared" ref="R75:R76" si="19">SUM(F75,L75)</f>
        <v>0</v>
      </c>
      <c r="S75" s="42">
        <f t="shared" ref="S75:T76" si="20">SUM(F75,M75)</f>
        <v>0</v>
      </c>
      <c r="T75" s="42">
        <f t="shared" si="20"/>
        <v>0</v>
      </c>
      <c r="U75" s="35">
        <f t="shared" si="5"/>
        <v>0</v>
      </c>
      <c r="V75" s="42">
        <f t="shared" ref="V75:V76" si="21">U75-T75</f>
        <v>0</v>
      </c>
      <c r="W75" s="171" t="str">
        <f t="shared" si="7"/>
        <v/>
      </c>
      <c r="X75" s="43"/>
      <c r="Y75" s="43"/>
      <c r="Z75" s="43"/>
      <c r="AA75" s="43"/>
      <c r="AB75" s="43"/>
      <c r="AC75" s="43"/>
      <c r="AD75" s="43"/>
      <c r="AE75" s="43"/>
      <c r="AF75" s="43"/>
      <c r="AG75" s="43"/>
      <c r="AH75" s="43"/>
      <c r="AI75" s="43"/>
      <c r="AJ75" s="43"/>
      <c r="AK75" s="43"/>
      <c r="AL75" s="43"/>
      <c r="AM75" s="43"/>
      <c r="AN75" s="43"/>
      <c r="AO75" s="43"/>
      <c r="AP75" s="43"/>
      <c r="AQ75" s="43"/>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5"/>
      <c r="GF75" s="45"/>
      <c r="GG75" s="45"/>
      <c r="GH75" s="45"/>
      <c r="GI75" s="45"/>
      <c r="GJ75" s="45"/>
      <c r="GK75" s="45"/>
      <c r="GL75" s="45"/>
      <c r="GM75" s="45"/>
      <c r="GN75" s="45"/>
    </row>
    <row r="76" spans="1:196" s="46" customFormat="1" ht="283.14999999999998" hidden="1" customHeight="1" x14ac:dyDescent="0.3">
      <c r="A76" s="175"/>
      <c r="B76" s="68"/>
      <c r="C76" s="68" t="s">
        <v>265</v>
      </c>
      <c r="D76" s="68" t="s">
        <v>19</v>
      </c>
      <c r="E76" s="197" t="s">
        <v>266</v>
      </c>
      <c r="F76" s="57"/>
      <c r="G76" s="42"/>
      <c r="H76" s="42"/>
      <c r="I76" s="47">
        <f t="shared" si="16"/>
        <v>0</v>
      </c>
      <c r="J76" s="42">
        <f t="shared" si="17"/>
        <v>0</v>
      </c>
      <c r="K76" s="171" t="str">
        <f t="shared" si="11"/>
        <v/>
      </c>
      <c r="L76" s="177"/>
      <c r="M76" s="42"/>
      <c r="N76" s="42"/>
      <c r="O76" s="42"/>
      <c r="P76" s="42">
        <f t="shared" si="18"/>
        <v>0</v>
      </c>
      <c r="Q76" s="173" t="str">
        <f t="shared" si="3"/>
        <v/>
      </c>
      <c r="R76" s="178">
        <f t="shared" si="19"/>
        <v>0</v>
      </c>
      <c r="S76" s="42">
        <f t="shared" si="20"/>
        <v>0</v>
      </c>
      <c r="T76" s="42">
        <f t="shared" si="20"/>
        <v>0</v>
      </c>
      <c r="U76" s="35">
        <f t="shared" si="5"/>
        <v>0</v>
      </c>
      <c r="V76" s="42">
        <f t="shared" si="21"/>
        <v>0</v>
      </c>
      <c r="W76" s="171" t="str">
        <f t="shared" si="7"/>
        <v/>
      </c>
      <c r="X76" s="43"/>
      <c r="Y76" s="43"/>
      <c r="Z76" s="43"/>
      <c r="AA76" s="43"/>
      <c r="AB76" s="43"/>
      <c r="AC76" s="43"/>
      <c r="AD76" s="43"/>
      <c r="AE76" s="43"/>
      <c r="AF76" s="43"/>
      <c r="AG76" s="43"/>
      <c r="AH76" s="43"/>
      <c r="AI76" s="43"/>
      <c r="AJ76" s="43"/>
      <c r="AK76" s="43"/>
      <c r="AL76" s="43"/>
      <c r="AM76" s="43"/>
      <c r="AN76" s="43"/>
      <c r="AO76" s="43"/>
      <c r="AP76" s="43"/>
      <c r="AQ76" s="43"/>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5"/>
      <c r="GF76" s="45"/>
      <c r="GG76" s="45"/>
      <c r="GH76" s="45"/>
      <c r="GI76" s="45"/>
      <c r="GJ76" s="45"/>
      <c r="GK76" s="45"/>
      <c r="GL76" s="45"/>
      <c r="GM76" s="45"/>
      <c r="GN76" s="45"/>
    </row>
    <row r="77" spans="1:196" s="82" customFormat="1" ht="34.5" customHeight="1" x14ac:dyDescent="0.25">
      <c r="A77" s="167"/>
      <c r="B77" s="29" t="s">
        <v>57</v>
      </c>
      <c r="C77" s="29" t="s">
        <v>58</v>
      </c>
      <c r="D77" s="29" t="s">
        <v>59</v>
      </c>
      <c r="E77" s="188" t="s">
        <v>60</v>
      </c>
      <c r="F77" s="71">
        <v>4309</v>
      </c>
      <c r="G77" s="35">
        <v>3444.8</v>
      </c>
      <c r="H77" s="35">
        <v>2567.6999999999998</v>
      </c>
      <c r="I77" s="34">
        <f>H77/$H$11</f>
        <v>5.3349218076693874E-3</v>
      </c>
      <c r="J77" s="35">
        <f>H77-G77</f>
        <v>-877.10000000000036</v>
      </c>
      <c r="K77" s="171">
        <f t="shared" si="11"/>
        <v>0.7453843474222015</v>
      </c>
      <c r="L77" s="172"/>
      <c r="M77" s="35"/>
      <c r="N77" s="35"/>
      <c r="O77" s="35"/>
      <c r="P77" s="24">
        <f>O77-N77</f>
        <v>0</v>
      </c>
      <c r="Q77" s="173" t="str">
        <f t="shared" si="3"/>
        <v/>
      </c>
      <c r="R77" s="174">
        <f>SUM(F77,L77)</f>
        <v>4309</v>
      </c>
      <c r="S77" s="35">
        <f>SUM(F77,M77)</f>
        <v>4309</v>
      </c>
      <c r="T77" s="35">
        <f>SUM(G77,N77)</f>
        <v>3444.8</v>
      </c>
      <c r="U77" s="35">
        <f t="shared" si="5"/>
        <v>2567.6999999999998</v>
      </c>
      <c r="V77" s="35">
        <f>U77-T77</f>
        <v>-877.10000000000036</v>
      </c>
      <c r="W77" s="171">
        <f t="shared" si="7"/>
        <v>0.7453843474222015</v>
      </c>
      <c r="X77" s="2"/>
      <c r="Y77" s="2"/>
      <c r="Z77" s="2"/>
      <c r="AA77" s="2"/>
      <c r="AB77" s="2"/>
      <c r="AC77" s="2"/>
      <c r="AD77" s="2"/>
      <c r="AE77" s="2"/>
      <c r="AF77" s="2"/>
      <c r="AG77" s="2"/>
      <c r="AH77" s="2"/>
      <c r="AI77" s="2"/>
      <c r="AJ77" s="2"/>
      <c r="AK77" s="2"/>
      <c r="AL77" s="2"/>
      <c r="AM77" s="2"/>
      <c r="AN77" s="2"/>
      <c r="AO77" s="2"/>
      <c r="AP77" s="2"/>
      <c r="AQ77" s="2"/>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81"/>
      <c r="GF77" s="81"/>
      <c r="GG77" s="81"/>
      <c r="GH77" s="81"/>
      <c r="GI77" s="81"/>
      <c r="GJ77" s="81"/>
      <c r="GK77" s="81"/>
      <c r="GL77" s="81"/>
      <c r="GM77" s="81"/>
      <c r="GN77" s="81"/>
    </row>
    <row r="78" spans="1:196" s="70" customFormat="1" ht="32.25" customHeight="1" x14ac:dyDescent="0.3">
      <c r="A78" s="162">
        <v>4</v>
      </c>
      <c r="B78" s="22" t="s">
        <v>126</v>
      </c>
      <c r="C78" s="22" t="s">
        <v>127</v>
      </c>
      <c r="D78" s="22"/>
      <c r="E78" s="189" t="s">
        <v>308</v>
      </c>
      <c r="F78" s="23">
        <f>SUM(F79:F82)</f>
        <v>15145.6</v>
      </c>
      <c r="G78" s="24">
        <f t="shared" ref="G78:H78" si="22">SUM(G79:G82)</f>
        <v>11975.300000000001</v>
      </c>
      <c r="H78" s="24">
        <f t="shared" si="22"/>
        <v>9491.7000000000007</v>
      </c>
      <c r="I78" s="25">
        <f t="shared" si="8"/>
        <v>1.972094766594833E-2</v>
      </c>
      <c r="J78" s="24">
        <f t="shared" ref="J78:J141" si="23">H78-G78</f>
        <v>-2483.6000000000004</v>
      </c>
      <c r="K78" s="164">
        <f t="shared" si="11"/>
        <v>0.79260644827269466</v>
      </c>
      <c r="L78" s="190">
        <f>SUM(L79:L82)</f>
        <v>479</v>
      </c>
      <c r="M78" s="24">
        <f t="shared" ref="M78" si="24">SUM(M79:M82)</f>
        <v>556.1</v>
      </c>
      <c r="N78" s="24">
        <f>SUM(N79:N82)</f>
        <v>354.1</v>
      </c>
      <c r="O78" s="24">
        <f t="shared" ref="O78" si="25">SUM(O79:O82)</f>
        <v>138.80000000000001</v>
      </c>
      <c r="P78" s="24">
        <f t="shared" si="10"/>
        <v>-215.3</v>
      </c>
      <c r="Q78" s="165">
        <f t="shared" ref="Q78:Q142" si="26">IFERROR(100%*(O78/N78),"")</f>
        <v>0.39197966676080204</v>
      </c>
      <c r="R78" s="166">
        <f>SUM(R79:R82)</f>
        <v>15624.6</v>
      </c>
      <c r="S78" s="24">
        <f t="shared" ref="S78:T78" si="27">SUM(S79:S82)</f>
        <v>15701.7</v>
      </c>
      <c r="T78" s="24">
        <f t="shared" si="27"/>
        <v>12329.4</v>
      </c>
      <c r="U78" s="24">
        <f t="shared" si="5"/>
        <v>9630.5</v>
      </c>
      <c r="V78" s="24">
        <f t="shared" si="6"/>
        <v>-2698.8999999999996</v>
      </c>
      <c r="W78" s="164">
        <f t="shared" ref="W78:W141" si="28">IFERROR(100%*(U78/T78),"")</f>
        <v>0.78110045906532355</v>
      </c>
      <c r="X78" s="26"/>
      <c r="Y78" s="26"/>
      <c r="Z78" s="26"/>
      <c r="AA78" s="26"/>
      <c r="AB78" s="26"/>
      <c r="AC78" s="26"/>
      <c r="AD78" s="26"/>
      <c r="AE78" s="26"/>
      <c r="AF78" s="26"/>
      <c r="AG78" s="26"/>
      <c r="AH78" s="26"/>
      <c r="AI78" s="26"/>
      <c r="AJ78" s="26"/>
      <c r="AK78" s="26"/>
      <c r="AL78" s="26"/>
      <c r="AM78" s="26"/>
      <c r="AN78" s="26"/>
      <c r="AO78" s="26"/>
      <c r="AP78" s="26"/>
      <c r="AQ78" s="26"/>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69"/>
      <c r="GF78" s="69"/>
      <c r="GG78" s="69"/>
      <c r="GH78" s="69"/>
      <c r="GI78" s="69"/>
      <c r="GJ78" s="69"/>
      <c r="GK78" s="69"/>
      <c r="GL78" s="69"/>
      <c r="GM78" s="69"/>
      <c r="GN78" s="69"/>
    </row>
    <row r="79" spans="1:196" ht="24.75" customHeight="1" x14ac:dyDescent="0.25">
      <c r="A79" s="167"/>
      <c r="B79" s="29" t="s">
        <v>128</v>
      </c>
      <c r="C79" s="66" t="s">
        <v>129</v>
      </c>
      <c r="D79" s="66" t="s">
        <v>130</v>
      </c>
      <c r="E79" s="170" t="s">
        <v>131</v>
      </c>
      <c r="F79" s="71">
        <v>6201.5</v>
      </c>
      <c r="G79" s="35">
        <v>4916.8999999999996</v>
      </c>
      <c r="H79" s="35">
        <v>4488.6000000000004</v>
      </c>
      <c r="I79" s="34">
        <f t="shared" si="8"/>
        <v>9.3259843540541391E-3</v>
      </c>
      <c r="J79" s="35">
        <f t="shared" si="23"/>
        <v>-428.29999999999927</v>
      </c>
      <c r="K79" s="171">
        <f t="shared" si="11"/>
        <v>0.91289226951941282</v>
      </c>
      <c r="L79" s="172">
        <v>194.2</v>
      </c>
      <c r="M79" s="35">
        <v>250.7</v>
      </c>
      <c r="N79" s="35">
        <v>207</v>
      </c>
      <c r="O79" s="35">
        <v>56.4</v>
      </c>
      <c r="P79" s="35">
        <f t="shared" si="10"/>
        <v>-150.6</v>
      </c>
      <c r="Q79" s="173">
        <f t="shared" si="26"/>
        <v>0.27246376811594203</v>
      </c>
      <c r="R79" s="174">
        <f t="shared" si="4"/>
        <v>6395.7</v>
      </c>
      <c r="S79" s="35">
        <f t="shared" si="5"/>
        <v>6452.2</v>
      </c>
      <c r="T79" s="35">
        <f t="shared" si="5"/>
        <v>5123.8999999999996</v>
      </c>
      <c r="U79" s="35">
        <f t="shared" si="5"/>
        <v>4545</v>
      </c>
      <c r="V79" s="35">
        <f t="shared" si="6"/>
        <v>-578.89999999999964</v>
      </c>
      <c r="W79" s="171">
        <f t="shared" si="28"/>
        <v>0.88701965299869245</v>
      </c>
      <c r="X79" s="2"/>
      <c r="Y79" s="2"/>
      <c r="Z79" s="2"/>
      <c r="AA79" s="2"/>
      <c r="AB79" s="2"/>
      <c r="AC79" s="2"/>
      <c r="AD79" s="2"/>
      <c r="AE79" s="2"/>
      <c r="AF79" s="2"/>
      <c r="AG79" s="2"/>
      <c r="AH79" s="2"/>
      <c r="AI79" s="2"/>
      <c r="AJ79" s="2"/>
      <c r="AK79" s="2"/>
      <c r="AL79" s="2"/>
      <c r="AM79" s="2"/>
      <c r="AN79" s="2"/>
      <c r="AO79" s="2"/>
      <c r="AP79" s="2"/>
      <c r="AQ79" s="2"/>
    </row>
    <row r="80" spans="1:196" ht="53.45" customHeight="1" x14ac:dyDescent="0.25">
      <c r="A80" s="167"/>
      <c r="B80" s="29" t="s">
        <v>132</v>
      </c>
      <c r="C80" s="66" t="s">
        <v>133</v>
      </c>
      <c r="D80" s="66" t="s">
        <v>134</v>
      </c>
      <c r="E80" s="191" t="s">
        <v>135</v>
      </c>
      <c r="F80" s="71">
        <v>3878.5</v>
      </c>
      <c r="G80" s="35">
        <v>3029</v>
      </c>
      <c r="H80" s="35">
        <v>2434.1</v>
      </c>
      <c r="I80" s="34">
        <f t="shared" si="8"/>
        <v>5.0573404883935257E-3</v>
      </c>
      <c r="J80" s="35">
        <f t="shared" si="23"/>
        <v>-594.90000000000009</v>
      </c>
      <c r="K80" s="171">
        <f t="shared" si="11"/>
        <v>0.8035985473753714</v>
      </c>
      <c r="L80" s="172">
        <v>168</v>
      </c>
      <c r="M80" s="35">
        <v>170.4</v>
      </c>
      <c r="N80" s="35">
        <v>29.4</v>
      </c>
      <c r="O80" s="35">
        <v>29.4</v>
      </c>
      <c r="P80" s="35">
        <f t="shared" si="10"/>
        <v>0</v>
      </c>
      <c r="Q80" s="173">
        <f t="shared" si="26"/>
        <v>1</v>
      </c>
      <c r="R80" s="174">
        <f t="shared" si="4"/>
        <v>4046.5</v>
      </c>
      <c r="S80" s="35">
        <f t="shared" si="5"/>
        <v>4048.9</v>
      </c>
      <c r="T80" s="35">
        <f t="shared" si="5"/>
        <v>3058.4</v>
      </c>
      <c r="U80" s="35">
        <f t="shared" si="5"/>
        <v>2463.5</v>
      </c>
      <c r="V80" s="35">
        <f t="shared" si="6"/>
        <v>-594.90000000000009</v>
      </c>
      <c r="W80" s="171">
        <f t="shared" si="28"/>
        <v>0.80548652890400207</v>
      </c>
      <c r="X80" s="2"/>
      <c r="Y80" s="2"/>
      <c r="Z80" s="2"/>
      <c r="AA80" s="2"/>
      <c r="AB80" s="2"/>
      <c r="AC80" s="2"/>
      <c r="AD80" s="2"/>
      <c r="AE80" s="2"/>
      <c r="AF80" s="2"/>
      <c r="AG80" s="2"/>
      <c r="AH80" s="2"/>
      <c r="AI80" s="2"/>
      <c r="AJ80" s="2"/>
      <c r="AK80" s="2"/>
      <c r="AL80" s="2"/>
      <c r="AM80" s="2"/>
      <c r="AN80" s="2"/>
      <c r="AO80" s="2"/>
      <c r="AP80" s="2"/>
      <c r="AQ80" s="2"/>
    </row>
    <row r="81" spans="1:196" ht="31.5" customHeight="1" x14ac:dyDescent="0.25">
      <c r="A81" s="167"/>
      <c r="B81" s="29" t="s">
        <v>136</v>
      </c>
      <c r="C81" s="66" t="s">
        <v>137</v>
      </c>
      <c r="D81" s="66" t="s">
        <v>138</v>
      </c>
      <c r="E81" s="170" t="s">
        <v>139</v>
      </c>
      <c r="F81" s="71">
        <v>3430.5</v>
      </c>
      <c r="G81" s="35">
        <v>2639.3</v>
      </c>
      <c r="H81" s="35">
        <v>2436.8000000000002</v>
      </c>
      <c r="I81" s="34">
        <f t="shared" si="8"/>
        <v>5.0629502905046404E-3</v>
      </c>
      <c r="J81" s="35">
        <f t="shared" si="23"/>
        <v>-202.5</v>
      </c>
      <c r="K81" s="171">
        <f t="shared" ref="K81:K145" si="29">IFERROR(100%*(H81/G81),"")</f>
        <v>0.92327511082483993</v>
      </c>
      <c r="L81" s="172">
        <v>86.8</v>
      </c>
      <c r="M81" s="35">
        <v>105</v>
      </c>
      <c r="N81" s="35">
        <v>87.7</v>
      </c>
      <c r="O81" s="35">
        <v>53</v>
      </c>
      <c r="P81" s="35">
        <f t="shared" si="10"/>
        <v>-34.700000000000003</v>
      </c>
      <c r="Q81" s="173">
        <f t="shared" si="26"/>
        <v>0.60433295324971492</v>
      </c>
      <c r="R81" s="174">
        <f t="shared" si="4"/>
        <v>3517.3</v>
      </c>
      <c r="S81" s="35">
        <f t="shared" si="5"/>
        <v>3535.5</v>
      </c>
      <c r="T81" s="35">
        <f t="shared" si="5"/>
        <v>2727</v>
      </c>
      <c r="U81" s="35">
        <f t="shared" si="5"/>
        <v>2489.8000000000002</v>
      </c>
      <c r="V81" s="35">
        <f t="shared" si="6"/>
        <v>-237.19999999999982</v>
      </c>
      <c r="W81" s="171">
        <f t="shared" si="28"/>
        <v>0.91301796846351313</v>
      </c>
      <c r="X81" s="2"/>
      <c r="Y81" s="2"/>
      <c r="Z81" s="2"/>
      <c r="AA81" s="2"/>
      <c r="AB81" s="2"/>
      <c r="AC81" s="2"/>
      <c r="AD81" s="2"/>
      <c r="AE81" s="2"/>
      <c r="AF81" s="2"/>
      <c r="AG81" s="2"/>
      <c r="AH81" s="2"/>
      <c r="AI81" s="2"/>
      <c r="AJ81" s="2"/>
      <c r="AK81" s="2"/>
      <c r="AL81" s="2"/>
      <c r="AM81" s="2"/>
      <c r="AN81" s="2"/>
      <c r="AO81" s="2"/>
      <c r="AP81" s="2"/>
      <c r="AQ81" s="2"/>
    </row>
    <row r="82" spans="1:196" ht="24.75" customHeight="1" thickBot="1" x14ac:dyDescent="0.3">
      <c r="A82" s="167"/>
      <c r="B82" s="29" t="s">
        <v>140</v>
      </c>
      <c r="C82" s="66" t="s">
        <v>141</v>
      </c>
      <c r="D82" s="66" t="s">
        <v>138</v>
      </c>
      <c r="E82" s="188" t="s">
        <v>142</v>
      </c>
      <c r="F82" s="71">
        <v>1635.1</v>
      </c>
      <c r="G82" s="35">
        <v>1390.1</v>
      </c>
      <c r="H82" s="35">
        <v>132.19999999999999</v>
      </c>
      <c r="I82" s="75">
        <f t="shared" si="8"/>
        <v>2.7467253299602481E-4</v>
      </c>
      <c r="J82" s="35">
        <f t="shared" si="23"/>
        <v>-1257.8999999999999</v>
      </c>
      <c r="K82" s="171">
        <f t="shared" si="29"/>
        <v>9.5101071865333425E-2</v>
      </c>
      <c r="L82" s="172">
        <v>30</v>
      </c>
      <c r="M82" s="35">
        <v>30</v>
      </c>
      <c r="N82" s="35">
        <v>30</v>
      </c>
      <c r="O82" s="35"/>
      <c r="P82" s="35">
        <f t="shared" si="10"/>
        <v>-30</v>
      </c>
      <c r="Q82" s="173">
        <f t="shared" si="26"/>
        <v>0</v>
      </c>
      <c r="R82" s="174">
        <f t="shared" si="4"/>
        <v>1665.1</v>
      </c>
      <c r="S82" s="35">
        <f t="shared" si="5"/>
        <v>1665.1</v>
      </c>
      <c r="T82" s="35">
        <f t="shared" si="5"/>
        <v>1420.1</v>
      </c>
      <c r="U82" s="35">
        <f t="shared" si="5"/>
        <v>132.19999999999999</v>
      </c>
      <c r="V82" s="35">
        <f t="shared" si="6"/>
        <v>-1287.8999999999999</v>
      </c>
      <c r="W82" s="171">
        <f t="shared" si="28"/>
        <v>9.3092035772128726E-2</v>
      </c>
      <c r="X82" s="2"/>
      <c r="Y82" s="2"/>
      <c r="Z82" s="2"/>
      <c r="AA82" s="2"/>
      <c r="AB82" s="2"/>
      <c r="AC82" s="2"/>
      <c r="AD82" s="2"/>
      <c r="AE82" s="2"/>
      <c r="AF82" s="2"/>
      <c r="AG82" s="2"/>
      <c r="AH82" s="2"/>
      <c r="AI82" s="2"/>
      <c r="AJ82" s="2"/>
      <c r="AK82" s="2"/>
      <c r="AL82" s="2"/>
      <c r="AM82" s="2"/>
      <c r="AN82" s="2"/>
      <c r="AO82" s="2"/>
      <c r="AP82" s="2"/>
      <c r="AQ82" s="2"/>
    </row>
    <row r="83" spans="1:196" s="84" customFormat="1" ht="31.5" customHeight="1" thickBot="1" x14ac:dyDescent="0.35">
      <c r="A83" s="162">
        <v>5</v>
      </c>
      <c r="B83" s="22" t="s">
        <v>143</v>
      </c>
      <c r="C83" s="22" t="s">
        <v>144</v>
      </c>
      <c r="D83" s="22"/>
      <c r="E83" s="169" t="s">
        <v>309</v>
      </c>
      <c r="F83" s="23">
        <f>SUM(F84:F88)</f>
        <v>5630.7</v>
      </c>
      <c r="G83" s="24">
        <f t="shared" ref="G83:H83" si="30">SUM(G84:G88)</f>
        <v>4536.6000000000004</v>
      </c>
      <c r="H83" s="24">
        <f t="shared" si="30"/>
        <v>2941.0000000000005</v>
      </c>
      <c r="I83" s="25">
        <f t="shared" si="8"/>
        <v>6.1105288921430353E-3</v>
      </c>
      <c r="J83" s="24">
        <f t="shared" si="23"/>
        <v>-1595.6</v>
      </c>
      <c r="K83" s="164">
        <f t="shared" si="29"/>
        <v>0.64828285500154303</v>
      </c>
      <c r="L83" s="190">
        <f>SUM(L84:L88)</f>
        <v>194.7</v>
      </c>
      <c r="M83" s="24">
        <f t="shared" ref="M83:O83" si="31">SUM(M84:M88)</f>
        <v>203</v>
      </c>
      <c r="N83" s="24">
        <f t="shared" si="31"/>
        <v>37.9</v>
      </c>
      <c r="O83" s="24">
        <f t="shared" si="31"/>
        <v>7.9</v>
      </c>
      <c r="P83" s="24">
        <f t="shared" si="10"/>
        <v>-30</v>
      </c>
      <c r="Q83" s="165">
        <f t="shared" si="26"/>
        <v>0.20844327176781005</v>
      </c>
      <c r="R83" s="166">
        <f>SUM(R84:R88)</f>
        <v>5825.4</v>
      </c>
      <c r="S83" s="24">
        <f t="shared" ref="S83:T83" si="32">SUM(S84:S88)</f>
        <v>5833.7</v>
      </c>
      <c r="T83" s="24">
        <f t="shared" si="32"/>
        <v>4574.5</v>
      </c>
      <c r="U83" s="24">
        <f t="shared" si="5"/>
        <v>2948.9000000000005</v>
      </c>
      <c r="V83" s="24">
        <f t="shared" si="6"/>
        <v>-1625.5999999999995</v>
      </c>
      <c r="W83" s="164">
        <f t="shared" si="28"/>
        <v>0.64463875833424433</v>
      </c>
      <c r="X83" s="2"/>
      <c r="Y83" s="2"/>
      <c r="Z83" s="2"/>
      <c r="AA83" s="2"/>
      <c r="AB83" s="2"/>
      <c r="AC83" s="2"/>
      <c r="AD83" s="2"/>
      <c r="AE83" s="2"/>
      <c r="AF83" s="2"/>
      <c r="AG83" s="2"/>
      <c r="AH83" s="2"/>
      <c r="AI83" s="2"/>
      <c r="AJ83" s="2"/>
      <c r="AK83" s="2"/>
      <c r="AL83" s="2"/>
      <c r="AM83" s="2"/>
      <c r="AN83" s="2"/>
      <c r="AO83" s="2"/>
      <c r="AP83" s="2"/>
      <c r="AQ83" s="2"/>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83"/>
      <c r="GF83" s="83"/>
      <c r="GG83" s="83"/>
      <c r="GH83" s="83"/>
      <c r="GI83" s="83"/>
      <c r="GJ83" s="83"/>
      <c r="GK83" s="83"/>
      <c r="GL83" s="83"/>
      <c r="GM83" s="83"/>
      <c r="GN83" s="83"/>
    </row>
    <row r="84" spans="1:196" ht="33.6" customHeight="1" x14ac:dyDescent="0.25">
      <c r="A84" s="167"/>
      <c r="B84" s="29" t="s">
        <v>145</v>
      </c>
      <c r="C84" s="66" t="s">
        <v>146</v>
      </c>
      <c r="D84" s="66" t="s">
        <v>147</v>
      </c>
      <c r="E84" s="170" t="s">
        <v>148</v>
      </c>
      <c r="F84" s="71">
        <v>1398.8</v>
      </c>
      <c r="G84" s="35">
        <v>1260.2</v>
      </c>
      <c r="H84" s="35">
        <v>577.5</v>
      </c>
      <c r="I84" s="34">
        <f t="shared" si="8"/>
        <v>1.1998743404327107E-3</v>
      </c>
      <c r="J84" s="35">
        <f t="shared" si="23"/>
        <v>-682.7</v>
      </c>
      <c r="K84" s="171">
        <f t="shared" si="29"/>
        <v>0.45826059355657828</v>
      </c>
      <c r="L84" s="172">
        <v>30</v>
      </c>
      <c r="M84" s="35">
        <v>30</v>
      </c>
      <c r="N84" s="35">
        <v>30</v>
      </c>
      <c r="O84" s="35"/>
      <c r="P84" s="35">
        <f t="shared" si="10"/>
        <v>-30</v>
      </c>
      <c r="Q84" s="173">
        <f t="shared" si="26"/>
        <v>0</v>
      </c>
      <c r="R84" s="174">
        <f t="shared" si="4"/>
        <v>1428.8</v>
      </c>
      <c r="S84" s="35">
        <f t="shared" si="5"/>
        <v>1428.8</v>
      </c>
      <c r="T84" s="35">
        <f t="shared" si="5"/>
        <v>1290.2</v>
      </c>
      <c r="U84" s="35">
        <f t="shared" si="5"/>
        <v>577.5</v>
      </c>
      <c r="V84" s="35">
        <f t="shared" si="6"/>
        <v>-712.7</v>
      </c>
      <c r="W84" s="171">
        <f t="shared" si="28"/>
        <v>0.44760502247713529</v>
      </c>
      <c r="X84" s="2"/>
      <c r="Y84" s="2"/>
      <c r="Z84" s="2"/>
      <c r="AA84" s="2"/>
      <c r="AB84" s="2"/>
      <c r="AC84" s="2"/>
      <c r="AD84" s="2"/>
      <c r="AE84" s="2"/>
      <c r="AF84" s="2"/>
      <c r="AG84" s="2"/>
      <c r="AH84" s="2"/>
      <c r="AI84" s="2"/>
      <c r="AJ84" s="2"/>
      <c r="AK84" s="2"/>
      <c r="AL84" s="2"/>
      <c r="AM84" s="2"/>
      <c r="AN84" s="2"/>
      <c r="AO84" s="2"/>
      <c r="AP84" s="2"/>
      <c r="AQ84" s="2"/>
    </row>
    <row r="85" spans="1:196" ht="36" customHeight="1" x14ac:dyDescent="0.25">
      <c r="A85" s="167"/>
      <c r="B85" s="29" t="s">
        <v>145</v>
      </c>
      <c r="C85" s="66" t="s">
        <v>149</v>
      </c>
      <c r="D85" s="66" t="s">
        <v>147</v>
      </c>
      <c r="E85" s="170" t="s">
        <v>150</v>
      </c>
      <c r="F85" s="71">
        <v>329.7</v>
      </c>
      <c r="G85" s="35">
        <v>277.10000000000002</v>
      </c>
      <c r="H85" s="35">
        <v>36.299999999999997</v>
      </c>
      <c r="I85" s="67">
        <f t="shared" si="8"/>
        <v>7.542067282719895E-5</v>
      </c>
      <c r="J85" s="35">
        <f t="shared" si="23"/>
        <v>-240.8</v>
      </c>
      <c r="K85" s="171">
        <f t="shared" si="29"/>
        <v>0.13099963911945145</v>
      </c>
      <c r="L85" s="172"/>
      <c r="M85" s="35"/>
      <c r="N85" s="35"/>
      <c r="O85" s="35"/>
      <c r="P85" s="35">
        <f t="shared" si="10"/>
        <v>0</v>
      </c>
      <c r="Q85" s="173" t="str">
        <f t="shared" si="26"/>
        <v/>
      </c>
      <c r="R85" s="174">
        <f t="shared" si="4"/>
        <v>329.7</v>
      </c>
      <c r="S85" s="35">
        <f t="shared" si="5"/>
        <v>329.7</v>
      </c>
      <c r="T85" s="35">
        <f t="shared" si="5"/>
        <v>277.10000000000002</v>
      </c>
      <c r="U85" s="35">
        <f t="shared" si="5"/>
        <v>36.299999999999997</v>
      </c>
      <c r="V85" s="35">
        <f t="shared" si="6"/>
        <v>-240.8</v>
      </c>
      <c r="W85" s="171">
        <f t="shared" si="28"/>
        <v>0.13099963911945145</v>
      </c>
      <c r="X85" s="2"/>
      <c r="Y85" s="2"/>
      <c r="Z85" s="2"/>
      <c r="AA85" s="2"/>
      <c r="AB85" s="2"/>
      <c r="AC85" s="2"/>
      <c r="AD85" s="2"/>
      <c r="AE85" s="2"/>
      <c r="AF85" s="2"/>
      <c r="AG85" s="2"/>
      <c r="AH85" s="2"/>
      <c r="AI85" s="2"/>
      <c r="AJ85" s="2"/>
      <c r="AK85" s="2"/>
      <c r="AL85" s="2"/>
      <c r="AM85" s="2"/>
      <c r="AN85" s="2"/>
      <c r="AO85" s="2"/>
      <c r="AP85" s="2"/>
      <c r="AQ85" s="2"/>
    </row>
    <row r="86" spans="1:196" s="86" customFormat="1" ht="39" customHeight="1" x14ac:dyDescent="0.25">
      <c r="A86" s="167"/>
      <c r="B86" s="29" t="s">
        <v>151</v>
      </c>
      <c r="C86" s="66" t="s">
        <v>152</v>
      </c>
      <c r="D86" s="66" t="s">
        <v>147</v>
      </c>
      <c r="E86" s="191" t="s">
        <v>153</v>
      </c>
      <c r="F86" s="71">
        <v>3661</v>
      </c>
      <c r="G86" s="35">
        <v>2793.8</v>
      </c>
      <c r="H86" s="35">
        <v>2146.3000000000002</v>
      </c>
      <c r="I86" s="34">
        <f t="shared" si="8"/>
        <v>4.459377137438489E-3</v>
      </c>
      <c r="J86" s="35">
        <f t="shared" si="23"/>
        <v>-647.5</v>
      </c>
      <c r="K86" s="171">
        <f t="shared" si="29"/>
        <v>0.76823681007946165</v>
      </c>
      <c r="L86" s="172">
        <v>164.7</v>
      </c>
      <c r="M86" s="35">
        <v>173</v>
      </c>
      <c r="N86" s="35">
        <v>7.9</v>
      </c>
      <c r="O86" s="122">
        <v>7.9</v>
      </c>
      <c r="P86" s="35">
        <f t="shared" si="10"/>
        <v>0</v>
      </c>
      <c r="Q86" s="173">
        <f t="shared" si="26"/>
        <v>1</v>
      </c>
      <c r="R86" s="174">
        <f t="shared" si="4"/>
        <v>3825.7</v>
      </c>
      <c r="S86" s="35">
        <f t="shared" si="5"/>
        <v>3834</v>
      </c>
      <c r="T86" s="35">
        <f t="shared" si="5"/>
        <v>2801.7000000000003</v>
      </c>
      <c r="U86" s="35">
        <f t="shared" si="5"/>
        <v>2154.2000000000003</v>
      </c>
      <c r="V86" s="35">
        <f t="shared" si="6"/>
        <v>-647.5</v>
      </c>
      <c r="W86" s="171">
        <f t="shared" si="28"/>
        <v>0.76889031659349683</v>
      </c>
      <c r="X86" s="2"/>
      <c r="Y86" s="2"/>
      <c r="Z86" s="2"/>
      <c r="AA86" s="2"/>
      <c r="AB86" s="2"/>
      <c r="AC86" s="2"/>
      <c r="AD86" s="2"/>
      <c r="AE86" s="2"/>
      <c r="AF86" s="2"/>
      <c r="AG86" s="2"/>
      <c r="AH86" s="2"/>
      <c r="AI86" s="2"/>
      <c r="AJ86" s="2"/>
      <c r="AK86" s="2"/>
      <c r="AL86" s="2"/>
      <c r="AM86" s="2"/>
      <c r="AN86" s="2"/>
      <c r="AO86" s="2"/>
      <c r="AP86" s="2"/>
      <c r="AQ86" s="2"/>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85"/>
      <c r="GF86" s="85"/>
      <c r="GG86" s="85"/>
      <c r="GH86" s="85"/>
      <c r="GI86" s="85"/>
      <c r="GJ86" s="85"/>
      <c r="GK86" s="85"/>
      <c r="GL86" s="85"/>
      <c r="GM86" s="85"/>
      <c r="GN86" s="85"/>
    </row>
    <row r="87" spans="1:196" s="86" customFormat="1" ht="51" hidden="1" customHeight="1" x14ac:dyDescent="0.25">
      <c r="A87" s="167"/>
      <c r="B87" s="29" t="s">
        <v>151</v>
      </c>
      <c r="C87" s="66" t="s">
        <v>154</v>
      </c>
      <c r="D87" s="66" t="s">
        <v>147</v>
      </c>
      <c r="E87" s="191" t="s">
        <v>155</v>
      </c>
      <c r="F87" s="71"/>
      <c r="G87" s="35"/>
      <c r="H87" s="35"/>
      <c r="I87" s="34">
        <f t="shared" si="8"/>
        <v>0</v>
      </c>
      <c r="J87" s="35">
        <f t="shared" si="23"/>
        <v>0</v>
      </c>
      <c r="K87" s="171" t="str">
        <f t="shared" si="29"/>
        <v/>
      </c>
      <c r="L87" s="172"/>
      <c r="M87" s="35"/>
      <c r="N87" s="35"/>
      <c r="O87" s="35"/>
      <c r="P87" s="35">
        <f t="shared" si="10"/>
        <v>0</v>
      </c>
      <c r="Q87" s="173" t="str">
        <f t="shared" si="26"/>
        <v/>
      </c>
      <c r="R87" s="174">
        <f t="shared" si="4"/>
        <v>0</v>
      </c>
      <c r="S87" s="35">
        <f t="shared" si="5"/>
        <v>0</v>
      </c>
      <c r="T87" s="35">
        <f t="shared" si="5"/>
        <v>0</v>
      </c>
      <c r="U87" s="35">
        <f t="shared" si="5"/>
        <v>0</v>
      </c>
      <c r="V87" s="35">
        <f t="shared" si="6"/>
        <v>0</v>
      </c>
      <c r="W87" s="171" t="str">
        <f t="shared" si="28"/>
        <v/>
      </c>
      <c r="X87" s="2"/>
      <c r="Y87" s="2"/>
      <c r="Z87" s="2"/>
      <c r="AA87" s="2"/>
      <c r="AB87" s="2"/>
      <c r="AC87" s="2"/>
      <c r="AD87" s="2"/>
      <c r="AE87" s="2"/>
      <c r="AF87" s="2"/>
      <c r="AG87" s="2"/>
      <c r="AH87" s="2"/>
      <c r="AI87" s="2"/>
      <c r="AJ87" s="2"/>
      <c r="AK87" s="2"/>
      <c r="AL87" s="2"/>
      <c r="AM87" s="2"/>
      <c r="AN87" s="2"/>
      <c r="AO87" s="2"/>
      <c r="AP87" s="2"/>
      <c r="AQ87" s="2"/>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85"/>
      <c r="GF87" s="85"/>
      <c r="GG87" s="85"/>
      <c r="GH87" s="85"/>
      <c r="GI87" s="85"/>
      <c r="GJ87" s="85"/>
      <c r="GK87" s="85"/>
      <c r="GL87" s="85"/>
      <c r="GM87" s="85"/>
      <c r="GN87" s="85"/>
    </row>
    <row r="88" spans="1:196" s="86" customFormat="1" ht="52.9" customHeight="1" thickBot="1" x14ac:dyDescent="0.3">
      <c r="A88" s="167"/>
      <c r="B88" s="29" t="s">
        <v>151</v>
      </c>
      <c r="C88" s="66" t="s">
        <v>156</v>
      </c>
      <c r="D88" s="66" t="s">
        <v>147</v>
      </c>
      <c r="E88" s="191" t="s">
        <v>157</v>
      </c>
      <c r="F88" s="71">
        <v>241.2</v>
      </c>
      <c r="G88" s="35">
        <v>205.5</v>
      </c>
      <c r="H88" s="35">
        <v>180.9</v>
      </c>
      <c r="I88" s="67">
        <f t="shared" si="8"/>
        <v>3.7585674144463614E-4</v>
      </c>
      <c r="J88" s="35">
        <f t="shared" si="23"/>
        <v>-24.599999999999994</v>
      </c>
      <c r="K88" s="171">
        <f t="shared" si="29"/>
        <v>0.88029197080291977</v>
      </c>
      <c r="L88" s="172"/>
      <c r="M88" s="35"/>
      <c r="N88" s="35"/>
      <c r="O88" s="35"/>
      <c r="P88" s="35">
        <f t="shared" si="10"/>
        <v>0</v>
      </c>
      <c r="Q88" s="173" t="str">
        <f t="shared" si="26"/>
        <v/>
      </c>
      <c r="R88" s="174">
        <f t="shared" si="4"/>
        <v>241.2</v>
      </c>
      <c r="S88" s="35">
        <f t="shared" si="5"/>
        <v>241.2</v>
      </c>
      <c r="T88" s="35">
        <f t="shared" si="5"/>
        <v>205.5</v>
      </c>
      <c r="U88" s="35">
        <f t="shared" si="5"/>
        <v>180.9</v>
      </c>
      <c r="V88" s="35">
        <f t="shared" si="6"/>
        <v>-24.599999999999994</v>
      </c>
      <c r="W88" s="171">
        <f t="shared" si="28"/>
        <v>0.88029197080291977</v>
      </c>
      <c r="X88" s="2"/>
      <c r="Y88" s="2"/>
      <c r="Z88" s="2"/>
      <c r="AA88" s="2"/>
      <c r="AB88" s="2"/>
      <c r="AC88" s="2"/>
      <c r="AD88" s="2"/>
      <c r="AE88" s="2"/>
      <c r="AF88" s="2"/>
      <c r="AG88" s="2"/>
      <c r="AH88" s="2"/>
      <c r="AI88" s="2"/>
      <c r="AJ88" s="2"/>
      <c r="AK88" s="2"/>
      <c r="AL88" s="2"/>
      <c r="AM88" s="2"/>
      <c r="AN88" s="2"/>
      <c r="AO88" s="2"/>
      <c r="AP88" s="2"/>
      <c r="AQ88" s="2"/>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85"/>
      <c r="GF88" s="85"/>
      <c r="GG88" s="85"/>
      <c r="GH88" s="85"/>
      <c r="GI88" s="85"/>
      <c r="GJ88" s="85"/>
      <c r="GK88" s="85"/>
      <c r="GL88" s="85"/>
      <c r="GM88" s="85"/>
      <c r="GN88" s="85"/>
    </row>
    <row r="89" spans="1:196" s="84" customFormat="1" ht="78" customHeight="1" thickBot="1" x14ac:dyDescent="0.3">
      <c r="A89" s="162">
        <v>6</v>
      </c>
      <c r="B89" s="22" t="s">
        <v>158</v>
      </c>
      <c r="C89" s="22" t="s">
        <v>159</v>
      </c>
      <c r="D89" s="22" t="s">
        <v>160</v>
      </c>
      <c r="E89" s="198" t="s">
        <v>161</v>
      </c>
      <c r="F89" s="23">
        <v>43457.599999999999</v>
      </c>
      <c r="G89" s="24">
        <v>34114</v>
      </c>
      <c r="H89" s="24">
        <v>31135.8</v>
      </c>
      <c r="I89" s="25">
        <f t="shared" si="8"/>
        <v>6.4690991322674959E-2</v>
      </c>
      <c r="J89" s="24">
        <f t="shared" si="23"/>
        <v>-2978.2000000000007</v>
      </c>
      <c r="K89" s="164">
        <f t="shared" si="29"/>
        <v>0.91269859881573545</v>
      </c>
      <c r="L89" s="190">
        <v>170</v>
      </c>
      <c r="M89" s="24">
        <v>170.7</v>
      </c>
      <c r="N89" s="24">
        <v>170.7</v>
      </c>
      <c r="O89" s="24">
        <v>0.7</v>
      </c>
      <c r="P89" s="24">
        <f t="shared" si="10"/>
        <v>-170</v>
      </c>
      <c r="Q89" s="165">
        <f t="shared" si="26"/>
        <v>4.1007615700058581E-3</v>
      </c>
      <c r="R89" s="166">
        <f t="shared" si="4"/>
        <v>43627.6</v>
      </c>
      <c r="S89" s="24">
        <f t="shared" si="5"/>
        <v>43628.299999999996</v>
      </c>
      <c r="T89" s="24">
        <f t="shared" si="5"/>
        <v>34284.699999999997</v>
      </c>
      <c r="U89" s="24">
        <f t="shared" si="5"/>
        <v>31136.5</v>
      </c>
      <c r="V89" s="24">
        <f t="shared" si="6"/>
        <v>-3148.1999999999971</v>
      </c>
      <c r="W89" s="164">
        <f t="shared" si="28"/>
        <v>0.90817478350401204</v>
      </c>
      <c r="X89" s="2"/>
      <c r="Y89" s="2"/>
      <c r="Z89" s="2"/>
      <c r="AA89" s="2"/>
      <c r="AB89" s="2"/>
      <c r="AC89" s="2"/>
      <c r="AD89" s="2"/>
      <c r="AE89" s="2"/>
      <c r="AF89" s="2"/>
      <c r="AG89" s="2"/>
      <c r="AH89" s="2"/>
      <c r="AI89" s="2"/>
      <c r="AJ89" s="2"/>
      <c r="AK89" s="2"/>
      <c r="AL89" s="2"/>
      <c r="AM89" s="2"/>
      <c r="AN89" s="2"/>
      <c r="AO89" s="2"/>
      <c r="AP89" s="2"/>
      <c r="AQ89" s="2"/>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83"/>
      <c r="GF89" s="83"/>
      <c r="GG89" s="83"/>
      <c r="GH89" s="83"/>
      <c r="GI89" s="83"/>
      <c r="GJ89" s="83"/>
      <c r="GK89" s="83"/>
      <c r="GL89" s="83"/>
      <c r="GM89" s="83"/>
      <c r="GN89" s="83"/>
    </row>
    <row r="90" spans="1:196" s="88" customFormat="1" ht="45.75" customHeight="1" thickBot="1" x14ac:dyDescent="0.3">
      <c r="A90" s="162">
        <v>7</v>
      </c>
      <c r="B90" s="22" t="s">
        <v>158</v>
      </c>
      <c r="C90" s="22" t="s">
        <v>162</v>
      </c>
      <c r="D90" s="22" t="s">
        <v>160</v>
      </c>
      <c r="E90" s="198" t="s">
        <v>163</v>
      </c>
      <c r="F90" s="124">
        <v>51181.599999999999</v>
      </c>
      <c r="G90" s="24">
        <v>40802</v>
      </c>
      <c r="H90" s="125">
        <v>36397.9</v>
      </c>
      <c r="I90" s="25">
        <f t="shared" ref="I90:I154" si="33">H90/$H$11</f>
        <v>7.5624080096338989E-2</v>
      </c>
      <c r="J90" s="24">
        <f t="shared" si="23"/>
        <v>-4404.0999999999985</v>
      </c>
      <c r="K90" s="164">
        <f t="shared" si="29"/>
        <v>0.89206166364393902</v>
      </c>
      <c r="L90" s="190">
        <v>448.1</v>
      </c>
      <c r="M90" s="24">
        <v>3518.4</v>
      </c>
      <c r="N90" s="24">
        <v>3518.4</v>
      </c>
      <c r="O90" s="24">
        <v>3070.3</v>
      </c>
      <c r="P90" s="24">
        <f t="shared" ref="P90:P153" si="34">O90-N90</f>
        <v>-448.09999999999991</v>
      </c>
      <c r="Q90" s="165">
        <f t="shared" si="26"/>
        <v>0.87264097316962264</v>
      </c>
      <c r="R90" s="166">
        <f t="shared" ref="R90:R164" si="35">SUM(F90,L90)</f>
        <v>51629.7</v>
      </c>
      <c r="S90" s="24">
        <f t="shared" ref="S90:U170" si="36">SUM(F90,M90)</f>
        <v>54700</v>
      </c>
      <c r="T90" s="24">
        <f t="shared" si="36"/>
        <v>44320.4</v>
      </c>
      <c r="U90" s="24">
        <f t="shared" si="36"/>
        <v>39468.200000000004</v>
      </c>
      <c r="V90" s="24">
        <f t="shared" ref="V90:V165" si="37">U90-T90</f>
        <v>-4852.1999999999971</v>
      </c>
      <c r="W90" s="164">
        <f t="shared" si="28"/>
        <v>0.89051994115576583</v>
      </c>
      <c r="X90" s="2"/>
      <c r="Y90" s="2"/>
      <c r="Z90" s="2"/>
      <c r="AA90" s="2"/>
      <c r="AB90" s="2"/>
      <c r="AC90" s="2"/>
      <c r="AD90" s="2"/>
      <c r="AE90" s="2"/>
      <c r="AF90" s="2"/>
      <c r="AG90" s="2"/>
      <c r="AH90" s="2"/>
      <c r="AI90" s="2"/>
      <c r="AJ90" s="2"/>
      <c r="AK90" s="2"/>
      <c r="AL90" s="2"/>
      <c r="AM90" s="2"/>
      <c r="AN90" s="2"/>
      <c r="AO90" s="2"/>
      <c r="AP90" s="2"/>
      <c r="AQ90" s="2"/>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87"/>
      <c r="GF90" s="87"/>
      <c r="GG90" s="87"/>
      <c r="GH90" s="87"/>
      <c r="GI90" s="87"/>
      <c r="GJ90" s="87"/>
      <c r="GK90" s="87"/>
      <c r="GL90" s="87"/>
      <c r="GM90" s="87"/>
      <c r="GN90" s="87"/>
    </row>
    <row r="91" spans="1:196" s="88" customFormat="1" ht="28.5" customHeight="1" thickBot="1" x14ac:dyDescent="0.3">
      <c r="A91" s="162">
        <v>8</v>
      </c>
      <c r="B91" s="22" t="s">
        <v>158</v>
      </c>
      <c r="C91" s="22" t="s">
        <v>164</v>
      </c>
      <c r="D91" s="22" t="s">
        <v>165</v>
      </c>
      <c r="E91" s="198" t="s">
        <v>166</v>
      </c>
      <c r="F91" s="23">
        <v>1905.8</v>
      </c>
      <c r="G91" s="24">
        <v>1655.2</v>
      </c>
      <c r="H91" s="24">
        <v>824.7</v>
      </c>
      <c r="I91" s="25">
        <f t="shared" si="33"/>
        <v>1.7134828892724789E-3</v>
      </c>
      <c r="J91" s="24">
        <f t="shared" si="23"/>
        <v>-830.5</v>
      </c>
      <c r="K91" s="164">
        <f t="shared" si="29"/>
        <v>0.49824794586756888</v>
      </c>
      <c r="L91" s="190"/>
      <c r="M91" s="24">
        <v>886.7</v>
      </c>
      <c r="N91" s="24">
        <v>886.7</v>
      </c>
      <c r="O91" s="24">
        <v>886.7</v>
      </c>
      <c r="P91" s="24">
        <f t="shared" si="34"/>
        <v>0</v>
      </c>
      <c r="Q91" s="165">
        <f t="shared" si="26"/>
        <v>1</v>
      </c>
      <c r="R91" s="166">
        <f t="shared" si="35"/>
        <v>1905.8</v>
      </c>
      <c r="S91" s="24">
        <f t="shared" si="36"/>
        <v>2792.5</v>
      </c>
      <c r="T91" s="24">
        <f t="shared" si="36"/>
        <v>2541.9</v>
      </c>
      <c r="U91" s="24">
        <f t="shared" si="36"/>
        <v>1711.4</v>
      </c>
      <c r="V91" s="24">
        <f t="shared" si="37"/>
        <v>-830.5</v>
      </c>
      <c r="W91" s="164">
        <f t="shared" si="28"/>
        <v>0.67327589598331961</v>
      </c>
      <c r="X91" s="2"/>
      <c r="Y91" s="2"/>
      <c r="Z91" s="2"/>
      <c r="AA91" s="2"/>
      <c r="AB91" s="2"/>
      <c r="AC91" s="2"/>
      <c r="AD91" s="2"/>
      <c r="AE91" s="2"/>
      <c r="AF91" s="2"/>
      <c r="AG91" s="2"/>
      <c r="AH91" s="2"/>
      <c r="AI91" s="2"/>
      <c r="AJ91" s="2"/>
      <c r="AK91" s="2"/>
      <c r="AL91" s="2"/>
      <c r="AM91" s="2"/>
      <c r="AN91" s="2"/>
      <c r="AO91" s="2"/>
      <c r="AP91" s="2"/>
      <c r="AQ91" s="2"/>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87"/>
      <c r="GF91" s="87"/>
      <c r="GG91" s="87"/>
      <c r="GH91" s="87"/>
      <c r="GI91" s="87"/>
      <c r="GJ91" s="87"/>
      <c r="GK91" s="87"/>
      <c r="GL91" s="87"/>
      <c r="GM91" s="87"/>
      <c r="GN91" s="87"/>
    </row>
    <row r="92" spans="1:196" s="88" customFormat="1" ht="30" customHeight="1" thickBot="1" x14ac:dyDescent="0.35">
      <c r="A92" s="162">
        <v>9</v>
      </c>
      <c r="B92" s="22" t="s">
        <v>167</v>
      </c>
      <c r="C92" s="22" t="s">
        <v>168</v>
      </c>
      <c r="D92" s="22"/>
      <c r="E92" s="169" t="s">
        <v>169</v>
      </c>
      <c r="F92" s="23">
        <f>SUM(F93:F98,F100:F103)</f>
        <v>65950.2</v>
      </c>
      <c r="G92" s="24">
        <f t="shared" ref="G92:H92" si="38">SUM(G93:G98,G100:G103)</f>
        <v>56972.6</v>
      </c>
      <c r="H92" s="24">
        <f t="shared" si="38"/>
        <v>47083</v>
      </c>
      <c r="I92" s="25">
        <f t="shared" si="33"/>
        <v>9.7824560295399682E-2</v>
      </c>
      <c r="J92" s="24">
        <f t="shared" si="23"/>
        <v>-9889.5999999999985</v>
      </c>
      <c r="K92" s="164">
        <f t="shared" si="29"/>
        <v>0.82641480290525626</v>
      </c>
      <c r="L92" s="190">
        <f>SUM(L93:L98,L100:L103)</f>
        <v>1522.9</v>
      </c>
      <c r="M92" s="24">
        <f t="shared" ref="M92:O92" si="39">SUM(M93:M98,M100:M103)</f>
        <v>1522.9</v>
      </c>
      <c r="N92" s="24">
        <f t="shared" si="39"/>
        <v>1301.9000000000001</v>
      </c>
      <c r="O92" s="24">
        <f t="shared" si="39"/>
        <v>0</v>
      </c>
      <c r="P92" s="24">
        <f t="shared" si="34"/>
        <v>-1301.9000000000001</v>
      </c>
      <c r="Q92" s="165">
        <f t="shared" si="26"/>
        <v>0</v>
      </c>
      <c r="R92" s="166">
        <f>SUM(R93:R98,R100:R103)</f>
        <v>67473.100000000006</v>
      </c>
      <c r="S92" s="24">
        <f t="shared" ref="S92:T92" si="40">SUM(S93:S98,S100:S103)</f>
        <v>67473.100000000006</v>
      </c>
      <c r="T92" s="24">
        <f t="shared" si="40"/>
        <v>58274.5</v>
      </c>
      <c r="U92" s="24">
        <f t="shared" si="36"/>
        <v>47083</v>
      </c>
      <c r="V92" s="24">
        <f t="shared" si="37"/>
        <v>-11191.5</v>
      </c>
      <c r="W92" s="164">
        <f t="shared" si="28"/>
        <v>0.80795202018035328</v>
      </c>
      <c r="X92" s="2"/>
      <c r="Y92" s="2"/>
      <c r="Z92" s="2"/>
      <c r="AA92" s="2"/>
      <c r="AB92" s="2"/>
      <c r="AC92" s="2"/>
      <c r="AD92" s="2"/>
      <c r="AE92" s="2"/>
      <c r="AF92" s="2"/>
      <c r="AG92" s="2"/>
      <c r="AH92" s="2"/>
      <c r="AI92" s="2"/>
      <c r="AJ92" s="2"/>
      <c r="AK92" s="2"/>
      <c r="AL92" s="2"/>
      <c r="AM92" s="2"/>
      <c r="AN92" s="2"/>
      <c r="AO92" s="2"/>
      <c r="AP92" s="2"/>
      <c r="AQ92" s="2"/>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87"/>
      <c r="GF92" s="87"/>
      <c r="GG92" s="87"/>
      <c r="GH92" s="87"/>
      <c r="GI92" s="87"/>
      <c r="GJ92" s="87"/>
      <c r="GK92" s="87"/>
      <c r="GL92" s="87"/>
      <c r="GM92" s="87"/>
      <c r="GN92" s="87"/>
    </row>
    <row r="93" spans="1:196" ht="31.5" hidden="1" customHeight="1" x14ac:dyDescent="0.25">
      <c r="A93" s="167"/>
      <c r="B93" s="29"/>
      <c r="C93" s="66" t="s">
        <v>170</v>
      </c>
      <c r="D93" s="66" t="s">
        <v>171</v>
      </c>
      <c r="E93" s="191" t="s">
        <v>172</v>
      </c>
      <c r="F93" s="71"/>
      <c r="G93" s="35"/>
      <c r="H93" s="35"/>
      <c r="I93" s="34">
        <f t="shared" si="33"/>
        <v>0</v>
      </c>
      <c r="J93" s="35">
        <f t="shared" si="23"/>
        <v>0</v>
      </c>
      <c r="K93" s="171" t="str">
        <f t="shared" si="29"/>
        <v/>
      </c>
      <c r="L93" s="172"/>
      <c r="M93" s="35"/>
      <c r="N93" s="35"/>
      <c r="O93" s="35"/>
      <c r="P93" s="35">
        <f t="shared" si="34"/>
        <v>0</v>
      </c>
      <c r="Q93" s="173" t="str">
        <f t="shared" si="26"/>
        <v/>
      </c>
      <c r="R93" s="174">
        <f t="shared" si="35"/>
        <v>0</v>
      </c>
      <c r="S93" s="35">
        <f t="shared" si="36"/>
        <v>0</v>
      </c>
      <c r="T93" s="35">
        <f t="shared" si="36"/>
        <v>0</v>
      </c>
      <c r="U93" s="35">
        <f t="shared" si="36"/>
        <v>0</v>
      </c>
      <c r="V93" s="35">
        <f t="shared" si="37"/>
        <v>0</v>
      </c>
      <c r="W93" s="171" t="str">
        <f t="shared" si="28"/>
        <v/>
      </c>
      <c r="X93" s="2"/>
      <c r="Y93" s="74"/>
      <c r="Z93" s="2"/>
      <c r="AA93" s="2"/>
      <c r="AB93" s="2"/>
      <c r="AC93" s="2"/>
      <c r="AD93" s="2"/>
      <c r="AE93" s="2"/>
      <c r="AF93" s="2"/>
      <c r="AG93" s="2"/>
      <c r="AH93" s="2"/>
      <c r="AI93" s="2"/>
      <c r="AJ93" s="2"/>
      <c r="AK93" s="2"/>
      <c r="AL93" s="2"/>
      <c r="AM93" s="2"/>
      <c r="AN93" s="2"/>
      <c r="AO93" s="2"/>
      <c r="AP93" s="2"/>
      <c r="AQ93" s="2"/>
    </row>
    <row r="94" spans="1:196" ht="33.75" hidden="1" customHeight="1" x14ac:dyDescent="0.25">
      <c r="A94" s="167"/>
      <c r="B94" s="29" t="s">
        <v>174</v>
      </c>
      <c r="C94" s="66" t="s">
        <v>175</v>
      </c>
      <c r="D94" s="66" t="s">
        <v>173</v>
      </c>
      <c r="E94" s="191" t="s">
        <v>176</v>
      </c>
      <c r="F94" s="71"/>
      <c r="G94" s="35"/>
      <c r="H94" s="35"/>
      <c r="I94" s="67">
        <f t="shared" si="33"/>
        <v>0</v>
      </c>
      <c r="J94" s="35">
        <f t="shared" si="23"/>
        <v>0</v>
      </c>
      <c r="K94" s="171" t="str">
        <f t="shared" si="29"/>
        <v/>
      </c>
      <c r="L94" s="172"/>
      <c r="M94" s="35"/>
      <c r="N94" s="35"/>
      <c r="O94" s="35"/>
      <c r="P94" s="35">
        <f t="shared" si="34"/>
        <v>0</v>
      </c>
      <c r="Q94" s="173" t="str">
        <f t="shared" si="26"/>
        <v/>
      </c>
      <c r="R94" s="174">
        <f t="shared" si="35"/>
        <v>0</v>
      </c>
      <c r="S94" s="35">
        <f t="shared" si="36"/>
        <v>0</v>
      </c>
      <c r="T94" s="35">
        <f t="shared" si="36"/>
        <v>0</v>
      </c>
      <c r="U94" s="35">
        <f t="shared" si="36"/>
        <v>0</v>
      </c>
      <c r="V94" s="35">
        <f t="shared" si="37"/>
        <v>0</v>
      </c>
      <c r="W94" s="171" t="str">
        <f t="shared" si="28"/>
        <v/>
      </c>
      <c r="X94" s="2"/>
      <c r="Y94" s="2"/>
      <c r="Z94" s="2"/>
      <c r="AA94" s="2"/>
      <c r="AB94" s="2"/>
      <c r="AC94" s="2"/>
      <c r="AD94" s="2"/>
      <c r="AE94" s="2"/>
      <c r="AF94" s="2"/>
      <c r="AG94" s="2"/>
      <c r="AH94" s="2"/>
      <c r="AI94" s="2"/>
      <c r="AJ94" s="2"/>
      <c r="AK94" s="2"/>
      <c r="AL94" s="2"/>
      <c r="AM94" s="2"/>
      <c r="AN94" s="2"/>
      <c r="AO94" s="2"/>
      <c r="AP94" s="2"/>
      <c r="AQ94" s="2"/>
    </row>
    <row r="95" spans="1:196" ht="34.5" hidden="1" customHeight="1" x14ac:dyDescent="0.25">
      <c r="A95" s="167"/>
      <c r="B95" s="29" t="s">
        <v>174</v>
      </c>
      <c r="C95" s="66" t="s">
        <v>177</v>
      </c>
      <c r="D95" s="66" t="s">
        <v>173</v>
      </c>
      <c r="E95" s="191" t="s">
        <v>178</v>
      </c>
      <c r="F95" s="71"/>
      <c r="G95" s="35"/>
      <c r="H95" s="35"/>
      <c r="I95" s="34">
        <f t="shared" si="33"/>
        <v>0</v>
      </c>
      <c r="J95" s="35">
        <f t="shared" si="23"/>
        <v>0</v>
      </c>
      <c r="K95" s="171" t="str">
        <f t="shared" si="29"/>
        <v/>
      </c>
      <c r="L95" s="172"/>
      <c r="M95" s="35"/>
      <c r="N95" s="35"/>
      <c r="O95" s="35"/>
      <c r="P95" s="35">
        <f t="shared" si="34"/>
        <v>0</v>
      </c>
      <c r="Q95" s="173" t="str">
        <f t="shared" si="26"/>
        <v/>
      </c>
      <c r="R95" s="174">
        <f t="shared" si="35"/>
        <v>0</v>
      </c>
      <c r="S95" s="35">
        <f t="shared" si="36"/>
        <v>0</v>
      </c>
      <c r="T95" s="35">
        <f t="shared" si="36"/>
        <v>0</v>
      </c>
      <c r="U95" s="35">
        <f t="shared" si="36"/>
        <v>0</v>
      </c>
      <c r="V95" s="35">
        <f t="shared" si="37"/>
        <v>0</v>
      </c>
      <c r="W95" s="171" t="str">
        <f t="shared" si="28"/>
        <v/>
      </c>
      <c r="X95" s="2"/>
      <c r="Y95" s="2"/>
      <c r="Z95" s="2"/>
      <c r="AA95" s="2"/>
      <c r="AB95" s="2"/>
      <c r="AC95" s="2"/>
      <c r="AD95" s="2"/>
      <c r="AE95" s="2"/>
      <c r="AF95" s="2"/>
      <c r="AG95" s="2"/>
      <c r="AH95" s="2"/>
      <c r="AI95" s="2"/>
      <c r="AJ95" s="2"/>
      <c r="AK95" s="2"/>
      <c r="AL95" s="2"/>
      <c r="AM95" s="2"/>
      <c r="AN95" s="2"/>
      <c r="AO95" s="2"/>
      <c r="AP95" s="2"/>
      <c r="AQ95" s="2"/>
    </row>
    <row r="96" spans="1:196" ht="48.75" hidden="1" customHeight="1" x14ac:dyDescent="0.25">
      <c r="A96" s="167"/>
      <c r="B96" s="29"/>
      <c r="C96" s="66" t="s">
        <v>179</v>
      </c>
      <c r="D96" s="66" t="s">
        <v>173</v>
      </c>
      <c r="E96" s="199" t="s">
        <v>180</v>
      </c>
      <c r="F96" s="71"/>
      <c r="G96" s="35"/>
      <c r="H96" s="35"/>
      <c r="I96" s="67">
        <f t="shared" si="33"/>
        <v>0</v>
      </c>
      <c r="J96" s="35">
        <f t="shared" si="23"/>
        <v>0</v>
      </c>
      <c r="K96" s="171" t="str">
        <f t="shared" si="29"/>
        <v/>
      </c>
      <c r="L96" s="172"/>
      <c r="M96" s="35"/>
      <c r="N96" s="35"/>
      <c r="O96" s="35"/>
      <c r="P96" s="35">
        <f t="shared" si="34"/>
        <v>0</v>
      </c>
      <c r="Q96" s="173" t="str">
        <f t="shared" si="26"/>
        <v/>
      </c>
      <c r="R96" s="174">
        <f t="shared" si="35"/>
        <v>0</v>
      </c>
      <c r="S96" s="35">
        <f t="shared" si="36"/>
        <v>0</v>
      </c>
      <c r="T96" s="35">
        <f t="shared" si="36"/>
        <v>0</v>
      </c>
      <c r="U96" s="35">
        <f t="shared" si="36"/>
        <v>0</v>
      </c>
      <c r="V96" s="35">
        <f t="shared" si="37"/>
        <v>0</v>
      </c>
      <c r="W96" s="171" t="str">
        <f t="shared" si="28"/>
        <v/>
      </c>
      <c r="X96" s="2"/>
      <c r="Y96" s="2"/>
      <c r="Z96" s="2"/>
      <c r="AA96" s="2"/>
      <c r="AB96" s="2"/>
      <c r="AC96" s="2"/>
      <c r="AD96" s="2"/>
      <c r="AE96" s="2"/>
      <c r="AF96" s="2"/>
      <c r="AG96" s="2"/>
      <c r="AH96" s="2"/>
      <c r="AI96" s="2"/>
      <c r="AJ96" s="2"/>
      <c r="AK96" s="2"/>
      <c r="AL96" s="2"/>
      <c r="AM96" s="2"/>
      <c r="AN96" s="2"/>
      <c r="AO96" s="2"/>
      <c r="AP96" s="2"/>
      <c r="AQ96" s="2"/>
    </row>
    <row r="97" spans="1:196" ht="65.45" customHeight="1" x14ac:dyDescent="0.25">
      <c r="A97" s="167"/>
      <c r="B97" s="29" t="s">
        <v>174</v>
      </c>
      <c r="C97" s="66" t="s">
        <v>181</v>
      </c>
      <c r="D97" s="66" t="s">
        <v>173</v>
      </c>
      <c r="E97" s="199" t="s">
        <v>182</v>
      </c>
      <c r="F97" s="71">
        <v>17900.099999999999</v>
      </c>
      <c r="G97" s="35">
        <v>13425.1</v>
      </c>
      <c r="H97" s="35">
        <v>13425.1</v>
      </c>
      <c r="I97" s="34">
        <f t="shared" si="33"/>
        <v>2.7893390489598588E-2</v>
      </c>
      <c r="J97" s="35">
        <f t="shared" si="23"/>
        <v>0</v>
      </c>
      <c r="K97" s="171">
        <f t="shared" si="29"/>
        <v>1</v>
      </c>
      <c r="L97" s="172"/>
      <c r="M97" s="35"/>
      <c r="N97" s="35"/>
      <c r="O97" s="35"/>
      <c r="P97" s="35">
        <f t="shared" si="34"/>
        <v>0</v>
      </c>
      <c r="Q97" s="173" t="str">
        <f t="shared" si="26"/>
        <v/>
      </c>
      <c r="R97" s="174">
        <f t="shared" si="35"/>
        <v>17900.099999999999</v>
      </c>
      <c r="S97" s="35">
        <f t="shared" si="36"/>
        <v>17900.099999999999</v>
      </c>
      <c r="T97" s="35">
        <f t="shared" si="36"/>
        <v>13425.1</v>
      </c>
      <c r="U97" s="35">
        <f t="shared" si="36"/>
        <v>13425.1</v>
      </c>
      <c r="V97" s="35">
        <f t="shared" si="37"/>
        <v>0</v>
      </c>
      <c r="W97" s="171">
        <f t="shared" si="28"/>
        <v>1</v>
      </c>
      <c r="X97" s="2"/>
      <c r="Y97" s="2"/>
      <c r="Z97" s="2"/>
      <c r="AA97" s="2"/>
      <c r="AB97" s="2"/>
      <c r="AC97" s="2"/>
      <c r="AD97" s="2"/>
      <c r="AE97" s="2"/>
      <c r="AF97" s="2"/>
      <c r="AG97" s="2"/>
      <c r="AH97" s="2"/>
      <c r="AI97" s="2"/>
      <c r="AJ97" s="2"/>
      <c r="AK97" s="2"/>
      <c r="AL97" s="2"/>
      <c r="AM97" s="2"/>
      <c r="AN97" s="2"/>
      <c r="AO97" s="2"/>
      <c r="AP97" s="2"/>
      <c r="AQ97" s="2"/>
    </row>
    <row r="98" spans="1:196" ht="27" customHeight="1" x14ac:dyDescent="0.25">
      <c r="A98" s="167"/>
      <c r="B98" s="29" t="s">
        <v>183</v>
      </c>
      <c r="C98" s="66" t="s">
        <v>184</v>
      </c>
      <c r="D98" s="66" t="s">
        <v>173</v>
      </c>
      <c r="E98" s="200" t="s">
        <v>185</v>
      </c>
      <c r="F98" s="72">
        <v>48050.1</v>
      </c>
      <c r="G98" s="73">
        <v>43547.5</v>
      </c>
      <c r="H98" s="73">
        <v>33657.9</v>
      </c>
      <c r="I98" s="34">
        <f t="shared" si="33"/>
        <v>6.9931169805801094E-2</v>
      </c>
      <c r="J98" s="35">
        <f t="shared" si="23"/>
        <v>-9889.5999999999985</v>
      </c>
      <c r="K98" s="171">
        <f t="shared" si="29"/>
        <v>0.77290085538779496</v>
      </c>
      <c r="L98" s="172">
        <v>522.9</v>
      </c>
      <c r="M98" s="35">
        <v>522.9</v>
      </c>
      <c r="N98" s="35">
        <v>301.89999999999998</v>
      </c>
      <c r="O98" s="35"/>
      <c r="P98" s="35">
        <f t="shared" si="34"/>
        <v>-301.89999999999998</v>
      </c>
      <c r="Q98" s="173">
        <f t="shared" si="26"/>
        <v>0</v>
      </c>
      <c r="R98" s="174">
        <f t="shared" si="35"/>
        <v>48573</v>
      </c>
      <c r="S98" s="35">
        <f t="shared" si="36"/>
        <v>48573</v>
      </c>
      <c r="T98" s="35">
        <f t="shared" si="36"/>
        <v>43849.4</v>
      </c>
      <c r="U98" s="35">
        <f t="shared" si="36"/>
        <v>33657.9</v>
      </c>
      <c r="V98" s="35">
        <f t="shared" si="37"/>
        <v>-10191.5</v>
      </c>
      <c r="W98" s="171">
        <f t="shared" si="28"/>
        <v>0.76757948797474995</v>
      </c>
      <c r="X98" s="2"/>
      <c r="Y98" s="2"/>
      <c r="Z98" s="2"/>
      <c r="AA98" s="2"/>
      <c r="AB98" s="2"/>
      <c r="AC98" s="2"/>
      <c r="AD98" s="2"/>
      <c r="AE98" s="2"/>
      <c r="AF98" s="2"/>
      <c r="AG98" s="2"/>
      <c r="AH98" s="2"/>
      <c r="AI98" s="2"/>
      <c r="AJ98" s="2"/>
      <c r="AK98" s="2"/>
      <c r="AL98" s="2"/>
      <c r="AM98" s="2"/>
      <c r="AN98" s="2"/>
      <c r="AO98" s="2"/>
      <c r="AP98" s="2"/>
      <c r="AQ98" s="2"/>
    </row>
    <row r="99" spans="1:196" s="46" customFormat="1" ht="69" hidden="1" customHeight="1" x14ac:dyDescent="0.3">
      <c r="A99" s="175"/>
      <c r="B99" s="38"/>
      <c r="C99" s="38"/>
      <c r="D99" s="38"/>
      <c r="E99" s="176" t="s">
        <v>288</v>
      </c>
      <c r="F99" s="57"/>
      <c r="G99" s="42"/>
      <c r="H99" s="42"/>
      <c r="I99" s="52">
        <f t="shared" si="33"/>
        <v>0</v>
      </c>
      <c r="J99" s="42">
        <f t="shared" si="23"/>
        <v>0</v>
      </c>
      <c r="K99" s="171" t="str">
        <f t="shared" si="29"/>
        <v/>
      </c>
      <c r="L99" s="177"/>
      <c r="M99" s="42"/>
      <c r="N99" s="42"/>
      <c r="O99" s="89"/>
      <c r="P99" s="35">
        <f t="shared" si="34"/>
        <v>0</v>
      </c>
      <c r="Q99" s="173" t="str">
        <f t="shared" si="26"/>
        <v/>
      </c>
      <c r="R99" s="178">
        <f t="shared" si="35"/>
        <v>0</v>
      </c>
      <c r="S99" s="42">
        <f t="shared" si="36"/>
        <v>0</v>
      </c>
      <c r="T99" s="42">
        <f t="shared" si="36"/>
        <v>0</v>
      </c>
      <c r="U99" s="35">
        <f t="shared" si="36"/>
        <v>0</v>
      </c>
      <c r="V99" s="35">
        <f t="shared" si="37"/>
        <v>0</v>
      </c>
      <c r="W99" s="171" t="str">
        <f t="shared" si="28"/>
        <v/>
      </c>
      <c r="X99" s="43"/>
      <c r="Y99" s="43"/>
      <c r="Z99" s="43"/>
      <c r="AA99" s="43"/>
      <c r="AB99" s="43"/>
      <c r="AC99" s="43"/>
      <c r="AD99" s="43"/>
      <c r="AE99" s="43"/>
      <c r="AF99" s="43"/>
      <c r="AG99" s="43"/>
      <c r="AH99" s="43"/>
      <c r="AI99" s="43"/>
      <c r="AJ99" s="43"/>
      <c r="AK99" s="43"/>
      <c r="AL99" s="43"/>
      <c r="AM99" s="43"/>
      <c r="AN99" s="43"/>
      <c r="AO99" s="43"/>
      <c r="AP99" s="43"/>
      <c r="AQ99" s="43"/>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5"/>
      <c r="GF99" s="45"/>
      <c r="GG99" s="45"/>
      <c r="GH99" s="45"/>
      <c r="GI99" s="45"/>
      <c r="GJ99" s="45"/>
      <c r="GK99" s="45"/>
      <c r="GL99" s="45"/>
      <c r="GM99" s="45"/>
      <c r="GN99" s="45"/>
    </row>
    <row r="100" spans="1:196" s="46" customFormat="1" ht="135.6" hidden="1" customHeight="1" x14ac:dyDescent="0.3">
      <c r="A100" s="175"/>
      <c r="B100" s="38" t="s">
        <v>183</v>
      </c>
      <c r="C100" s="68" t="s">
        <v>291</v>
      </c>
      <c r="D100" s="68" t="s">
        <v>272</v>
      </c>
      <c r="E100" s="201" t="s">
        <v>310</v>
      </c>
      <c r="F100" s="77"/>
      <c r="G100" s="78"/>
      <c r="H100" s="78"/>
      <c r="I100" s="52">
        <f t="shared" si="33"/>
        <v>0</v>
      </c>
      <c r="J100" s="42">
        <f t="shared" si="23"/>
        <v>0</v>
      </c>
      <c r="K100" s="171" t="str">
        <f t="shared" si="29"/>
        <v/>
      </c>
      <c r="L100" s="177"/>
      <c r="M100" s="42"/>
      <c r="N100" s="42"/>
      <c r="O100" s="89"/>
      <c r="P100" s="42">
        <f t="shared" si="34"/>
        <v>0</v>
      </c>
      <c r="Q100" s="173" t="str">
        <f t="shared" si="26"/>
        <v/>
      </c>
      <c r="R100" s="178">
        <f t="shared" si="35"/>
        <v>0</v>
      </c>
      <c r="S100" s="42">
        <f t="shared" si="36"/>
        <v>0</v>
      </c>
      <c r="T100" s="42">
        <f t="shared" si="36"/>
        <v>0</v>
      </c>
      <c r="U100" s="35">
        <f t="shared" si="36"/>
        <v>0</v>
      </c>
      <c r="V100" s="42">
        <f t="shared" si="37"/>
        <v>0</v>
      </c>
      <c r="W100" s="171" t="str">
        <f t="shared" si="28"/>
        <v/>
      </c>
      <c r="X100" s="43"/>
      <c r="Y100" s="43"/>
      <c r="Z100" s="43"/>
      <c r="AA100" s="43"/>
      <c r="AB100" s="43"/>
      <c r="AC100" s="43"/>
      <c r="AD100" s="43"/>
      <c r="AE100" s="43"/>
      <c r="AF100" s="43"/>
      <c r="AG100" s="43"/>
      <c r="AH100" s="43"/>
      <c r="AI100" s="43"/>
      <c r="AJ100" s="43"/>
      <c r="AK100" s="43"/>
      <c r="AL100" s="43"/>
      <c r="AM100" s="43"/>
      <c r="AN100" s="43"/>
      <c r="AO100" s="43"/>
      <c r="AP100" s="43"/>
      <c r="AQ100" s="43"/>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5"/>
      <c r="GF100" s="45"/>
      <c r="GG100" s="45"/>
      <c r="GH100" s="45"/>
      <c r="GI100" s="45"/>
      <c r="GJ100" s="45"/>
      <c r="GK100" s="45"/>
      <c r="GL100" s="45"/>
      <c r="GM100" s="45"/>
      <c r="GN100" s="45"/>
    </row>
    <row r="101" spans="1:196" ht="36.6" customHeight="1" x14ac:dyDescent="0.25">
      <c r="A101" s="167"/>
      <c r="B101" s="29" t="s">
        <v>183</v>
      </c>
      <c r="C101" s="66" t="s">
        <v>186</v>
      </c>
      <c r="D101" s="66" t="s">
        <v>171</v>
      </c>
      <c r="E101" s="200" t="s">
        <v>187</v>
      </c>
      <c r="F101" s="72"/>
      <c r="G101" s="73"/>
      <c r="H101" s="73"/>
      <c r="I101" s="34">
        <f t="shared" si="33"/>
        <v>0</v>
      </c>
      <c r="J101" s="35">
        <f t="shared" si="23"/>
        <v>0</v>
      </c>
      <c r="K101" s="171" t="str">
        <f t="shared" si="29"/>
        <v/>
      </c>
      <c r="L101" s="172">
        <v>1000</v>
      </c>
      <c r="M101" s="35">
        <v>1000</v>
      </c>
      <c r="N101" s="35">
        <v>1000</v>
      </c>
      <c r="O101" s="35"/>
      <c r="P101" s="35">
        <f t="shared" si="34"/>
        <v>-1000</v>
      </c>
      <c r="Q101" s="173">
        <f t="shared" si="26"/>
        <v>0</v>
      </c>
      <c r="R101" s="174">
        <f t="shared" si="35"/>
        <v>1000</v>
      </c>
      <c r="S101" s="35">
        <f t="shared" si="36"/>
        <v>1000</v>
      </c>
      <c r="T101" s="35">
        <f t="shared" si="36"/>
        <v>1000</v>
      </c>
      <c r="U101" s="35">
        <f t="shared" si="36"/>
        <v>0</v>
      </c>
      <c r="V101" s="35">
        <f t="shared" si="37"/>
        <v>-1000</v>
      </c>
      <c r="W101" s="171">
        <f t="shared" si="28"/>
        <v>0</v>
      </c>
      <c r="X101" s="2"/>
      <c r="Y101" s="2"/>
      <c r="Z101" s="2"/>
      <c r="AA101" s="2"/>
      <c r="AB101" s="2"/>
      <c r="AC101" s="2"/>
      <c r="AD101" s="2"/>
      <c r="AE101" s="2"/>
      <c r="AF101" s="2"/>
      <c r="AG101" s="2"/>
      <c r="AH101" s="2"/>
      <c r="AI101" s="2"/>
      <c r="AJ101" s="2"/>
      <c r="AK101" s="2"/>
      <c r="AL101" s="2"/>
      <c r="AM101" s="2"/>
      <c r="AN101" s="2"/>
      <c r="AO101" s="2"/>
      <c r="AP101" s="2"/>
      <c r="AQ101" s="2"/>
    </row>
    <row r="102" spans="1:196" s="46" customFormat="1" ht="121.15" hidden="1" customHeight="1" x14ac:dyDescent="0.3">
      <c r="A102" s="175"/>
      <c r="B102" s="38" t="s">
        <v>183</v>
      </c>
      <c r="C102" s="68" t="s">
        <v>188</v>
      </c>
      <c r="D102" s="68" t="s">
        <v>171</v>
      </c>
      <c r="E102" s="201" t="s">
        <v>311</v>
      </c>
      <c r="F102" s="77"/>
      <c r="G102" s="78"/>
      <c r="H102" s="78"/>
      <c r="I102" s="52">
        <f t="shared" si="33"/>
        <v>0</v>
      </c>
      <c r="J102" s="42">
        <f t="shared" si="23"/>
        <v>0</v>
      </c>
      <c r="K102" s="171" t="str">
        <f t="shared" si="29"/>
        <v/>
      </c>
      <c r="L102" s="177"/>
      <c r="M102" s="42"/>
      <c r="N102" s="42"/>
      <c r="O102" s="42"/>
      <c r="P102" s="42">
        <f t="shared" si="34"/>
        <v>0</v>
      </c>
      <c r="Q102" s="173" t="str">
        <f t="shared" si="26"/>
        <v/>
      </c>
      <c r="R102" s="178">
        <f t="shared" si="35"/>
        <v>0</v>
      </c>
      <c r="S102" s="42">
        <f t="shared" si="36"/>
        <v>0</v>
      </c>
      <c r="T102" s="42">
        <f t="shared" si="36"/>
        <v>0</v>
      </c>
      <c r="U102" s="35">
        <f t="shared" si="36"/>
        <v>0</v>
      </c>
      <c r="V102" s="90">
        <f t="shared" si="37"/>
        <v>0</v>
      </c>
      <c r="W102" s="171" t="str">
        <f t="shared" si="28"/>
        <v/>
      </c>
      <c r="X102" s="43"/>
      <c r="Y102" s="43"/>
      <c r="Z102" s="43"/>
      <c r="AA102" s="43"/>
      <c r="AB102" s="43"/>
      <c r="AC102" s="43"/>
      <c r="AD102" s="43"/>
      <c r="AE102" s="43"/>
      <c r="AF102" s="43"/>
      <c r="AG102" s="43"/>
      <c r="AH102" s="43"/>
      <c r="AI102" s="43"/>
      <c r="AJ102" s="43"/>
      <c r="AK102" s="43"/>
      <c r="AL102" s="43"/>
      <c r="AM102" s="43"/>
      <c r="AN102" s="43"/>
      <c r="AO102" s="43"/>
      <c r="AP102" s="43"/>
      <c r="AQ102" s="43"/>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5"/>
      <c r="GF102" s="45"/>
      <c r="GG102" s="45"/>
      <c r="GH102" s="45"/>
      <c r="GI102" s="45"/>
      <c r="GJ102" s="45"/>
      <c r="GK102" s="45"/>
      <c r="GL102" s="45"/>
      <c r="GM102" s="45"/>
      <c r="GN102" s="45"/>
    </row>
    <row r="103" spans="1:196" ht="36.6" hidden="1" customHeight="1" x14ac:dyDescent="0.25">
      <c r="A103" s="167"/>
      <c r="B103" s="29" t="s">
        <v>183</v>
      </c>
      <c r="C103" s="66" t="s">
        <v>271</v>
      </c>
      <c r="D103" s="66" t="s">
        <v>272</v>
      </c>
      <c r="E103" s="200" t="s">
        <v>273</v>
      </c>
      <c r="F103" s="72"/>
      <c r="G103" s="73"/>
      <c r="H103" s="73"/>
      <c r="I103" s="67">
        <f t="shared" si="33"/>
        <v>0</v>
      </c>
      <c r="J103" s="35">
        <f t="shared" si="23"/>
        <v>0</v>
      </c>
      <c r="K103" s="171" t="str">
        <f t="shared" si="29"/>
        <v/>
      </c>
      <c r="L103" s="172"/>
      <c r="M103" s="35"/>
      <c r="N103" s="35"/>
      <c r="O103" s="35"/>
      <c r="P103" s="35">
        <f t="shared" si="34"/>
        <v>0</v>
      </c>
      <c r="Q103" s="173" t="str">
        <f t="shared" si="26"/>
        <v/>
      </c>
      <c r="R103" s="174">
        <f t="shared" si="35"/>
        <v>0</v>
      </c>
      <c r="S103" s="35">
        <f t="shared" si="36"/>
        <v>0</v>
      </c>
      <c r="T103" s="35">
        <f t="shared" si="36"/>
        <v>0</v>
      </c>
      <c r="U103" s="35">
        <f t="shared" si="36"/>
        <v>0</v>
      </c>
      <c r="V103" s="35">
        <f t="shared" si="37"/>
        <v>0</v>
      </c>
      <c r="W103" s="171" t="str">
        <f t="shared" si="28"/>
        <v/>
      </c>
      <c r="X103" s="2"/>
      <c r="Y103" s="2"/>
      <c r="Z103" s="2"/>
      <c r="AA103" s="2"/>
      <c r="AB103" s="2"/>
      <c r="AC103" s="2"/>
      <c r="AD103" s="2"/>
      <c r="AE103" s="2"/>
      <c r="AF103" s="2"/>
      <c r="AG103" s="2"/>
      <c r="AH103" s="2"/>
      <c r="AI103" s="2"/>
      <c r="AJ103" s="2"/>
      <c r="AK103" s="2"/>
      <c r="AL103" s="2"/>
      <c r="AM103" s="2"/>
      <c r="AN103" s="2"/>
      <c r="AO103" s="2"/>
      <c r="AP103" s="2"/>
      <c r="AQ103" s="2"/>
    </row>
    <row r="104" spans="1:196" s="88" customFormat="1" ht="27.75" customHeight="1" thickBot="1" x14ac:dyDescent="0.35">
      <c r="A104" s="162">
        <v>10</v>
      </c>
      <c r="B104" s="22" t="s">
        <v>167</v>
      </c>
      <c r="C104" s="22" t="s">
        <v>274</v>
      </c>
      <c r="D104" s="22"/>
      <c r="E104" s="169" t="s">
        <v>275</v>
      </c>
      <c r="F104" s="23">
        <f>F105+F106+F107+F109+F110+F111+F112+F113+F114+F115+F118+F119+F121+F122+F135+F137+F138+F139</f>
        <v>6464.6</v>
      </c>
      <c r="G104" s="24">
        <f t="shared" ref="G104:H104" si="41">G105+G106+G107+G109+G110+G111+G112+G113+G114+G115+G118+G119+G121+G122+G135+G137+G138+G139</f>
        <v>6464.6</v>
      </c>
      <c r="H104" s="24">
        <f t="shared" si="41"/>
        <v>2319.4</v>
      </c>
      <c r="I104" s="25">
        <f t="shared" si="33"/>
        <v>4.8190277838954616E-3</v>
      </c>
      <c r="J104" s="24">
        <f t="shared" si="23"/>
        <v>-4145.2000000000007</v>
      </c>
      <c r="K104" s="164">
        <f t="shared" si="29"/>
        <v>0.35878476626550754</v>
      </c>
      <c r="L104" s="91">
        <f>L105+L106+L107+L109+L110+L111+L112+L113+L114+L115+L118+L119+L121+L122+L135+L137+L138+L139</f>
        <v>382</v>
      </c>
      <c r="M104" s="24">
        <f t="shared" ref="M104:O104" si="42">M105+M106+M107+M109+M110+M111+M112+M113+M114+M115+M118+M119+M121+M122+M135+M137+M138+M139</f>
        <v>382</v>
      </c>
      <c r="N104" s="24">
        <f t="shared" si="42"/>
        <v>382</v>
      </c>
      <c r="O104" s="24">
        <f t="shared" si="42"/>
        <v>12</v>
      </c>
      <c r="P104" s="24">
        <f t="shared" si="34"/>
        <v>-370</v>
      </c>
      <c r="Q104" s="173">
        <f t="shared" si="26"/>
        <v>3.1413612565445025E-2</v>
      </c>
      <c r="R104" s="166">
        <f t="shared" si="35"/>
        <v>6846.6</v>
      </c>
      <c r="S104" s="24">
        <f t="shared" si="36"/>
        <v>6846.6</v>
      </c>
      <c r="T104" s="24">
        <f t="shared" si="36"/>
        <v>6846.6</v>
      </c>
      <c r="U104" s="24">
        <f>U105+U106+U107+U109+U110+U111+U112+U113+U114+U115+U118+U119+U121+U122+U135+U137+U138+U139</f>
        <v>2331.4</v>
      </c>
      <c r="V104" s="24">
        <f t="shared" si="37"/>
        <v>-4515.2000000000007</v>
      </c>
      <c r="W104" s="164">
        <f t="shared" si="28"/>
        <v>0.34051938188297842</v>
      </c>
      <c r="X104" s="2"/>
      <c r="Y104" s="2"/>
      <c r="Z104" s="2"/>
      <c r="AA104" s="2"/>
      <c r="AB104" s="2"/>
      <c r="AC104" s="2"/>
      <c r="AD104" s="2"/>
      <c r="AE104" s="2"/>
      <c r="AF104" s="2"/>
      <c r="AG104" s="2"/>
      <c r="AH104" s="2"/>
      <c r="AI104" s="2"/>
      <c r="AJ104" s="2"/>
      <c r="AK104" s="2"/>
      <c r="AL104" s="2"/>
      <c r="AM104" s="2"/>
      <c r="AN104" s="2"/>
      <c r="AO104" s="2"/>
      <c r="AP104" s="2"/>
      <c r="AQ104" s="2"/>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87"/>
      <c r="GF104" s="87"/>
      <c r="GG104" s="87"/>
      <c r="GH104" s="87"/>
      <c r="GI104" s="87"/>
      <c r="GJ104" s="87"/>
      <c r="GK104" s="87"/>
      <c r="GL104" s="87"/>
      <c r="GM104" s="87"/>
      <c r="GN104" s="87"/>
    </row>
    <row r="105" spans="1:196" s="88" customFormat="1" ht="1.5" hidden="1" customHeight="1" thickBot="1" x14ac:dyDescent="0.3">
      <c r="A105" s="167"/>
      <c r="B105" s="92">
        <v>180404</v>
      </c>
      <c r="C105" s="66" t="s">
        <v>189</v>
      </c>
      <c r="D105" s="66" t="s">
        <v>190</v>
      </c>
      <c r="E105" s="191" t="s">
        <v>191</v>
      </c>
      <c r="F105" s="32"/>
      <c r="G105" s="33"/>
      <c r="H105" s="33"/>
      <c r="I105" s="67">
        <f t="shared" si="33"/>
        <v>0</v>
      </c>
      <c r="J105" s="35">
        <f t="shared" si="23"/>
        <v>0</v>
      </c>
      <c r="K105" s="171" t="str">
        <f t="shared" si="29"/>
        <v/>
      </c>
      <c r="L105" s="202"/>
      <c r="M105" s="35"/>
      <c r="N105" s="35"/>
      <c r="O105" s="33"/>
      <c r="P105" s="35">
        <f t="shared" si="34"/>
        <v>0</v>
      </c>
      <c r="Q105" s="173" t="str">
        <f t="shared" si="26"/>
        <v/>
      </c>
      <c r="R105" s="174">
        <f t="shared" si="35"/>
        <v>0</v>
      </c>
      <c r="S105" s="35">
        <f t="shared" si="36"/>
        <v>0</v>
      </c>
      <c r="T105" s="35">
        <f t="shared" si="36"/>
        <v>0</v>
      </c>
      <c r="U105" s="35">
        <f t="shared" si="36"/>
        <v>0</v>
      </c>
      <c r="V105" s="35">
        <f>U105-T105</f>
        <v>0</v>
      </c>
      <c r="W105" s="171" t="str">
        <f t="shared" si="28"/>
        <v/>
      </c>
      <c r="X105" s="2"/>
      <c r="Y105" s="2"/>
      <c r="Z105" s="2"/>
      <c r="AA105" s="2"/>
      <c r="AB105" s="2"/>
      <c r="AC105" s="2"/>
      <c r="AD105" s="2"/>
      <c r="AE105" s="2"/>
      <c r="AF105" s="2"/>
      <c r="AG105" s="2"/>
      <c r="AH105" s="2"/>
      <c r="AI105" s="2"/>
      <c r="AJ105" s="2"/>
      <c r="AK105" s="2"/>
      <c r="AL105" s="2"/>
      <c r="AM105" s="2"/>
      <c r="AN105" s="2"/>
      <c r="AO105" s="2"/>
      <c r="AP105" s="2"/>
      <c r="AQ105" s="2"/>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87"/>
      <c r="GF105" s="87"/>
      <c r="GG105" s="87"/>
      <c r="GH105" s="87"/>
      <c r="GI105" s="87"/>
      <c r="GJ105" s="87"/>
      <c r="GK105" s="87"/>
      <c r="GL105" s="87"/>
      <c r="GM105" s="87"/>
      <c r="GN105" s="87"/>
    </row>
    <row r="106" spans="1:196" s="88" customFormat="1" ht="33.75" customHeight="1" thickBot="1" x14ac:dyDescent="0.3">
      <c r="A106" s="167"/>
      <c r="B106" s="92">
        <v>180404</v>
      </c>
      <c r="C106" s="66" t="s">
        <v>192</v>
      </c>
      <c r="D106" s="66" t="s">
        <v>193</v>
      </c>
      <c r="E106" s="191" t="s">
        <v>194</v>
      </c>
      <c r="F106" s="32"/>
      <c r="G106" s="33"/>
      <c r="H106" s="33"/>
      <c r="I106" s="34">
        <f t="shared" si="33"/>
        <v>0</v>
      </c>
      <c r="J106" s="35">
        <f t="shared" si="23"/>
        <v>0</v>
      </c>
      <c r="K106" s="171" t="str">
        <f t="shared" si="29"/>
        <v/>
      </c>
      <c r="L106" s="202">
        <v>12</v>
      </c>
      <c r="M106" s="35">
        <v>12</v>
      </c>
      <c r="N106" s="35">
        <v>12</v>
      </c>
      <c r="O106" s="33">
        <v>12</v>
      </c>
      <c r="P106" s="35">
        <f t="shared" si="34"/>
        <v>0</v>
      </c>
      <c r="Q106" s="173">
        <f t="shared" si="26"/>
        <v>1</v>
      </c>
      <c r="R106" s="174">
        <f t="shared" si="35"/>
        <v>12</v>
      </c>
      <c r="S106" s="35">
        <f t="shared" si="36"/>
        <v>12</v>
      </c>
      <c r="T106" s="35">
        <f t="shared" si="36"/>
        <v>12</v>
      </c>
      <c r="U106" s="35">
        <f t="shared" si="36"/>
        <v>12</v>
      </c>
      <c r="V106" s="35">
        <f t="shared" si="37"/>
        <v>0</v>
      </c>
      <c r="W106" s="171">
        <f t="shared" si="28"/>
        <v>1</v>
      </c>
      <c r="X106" s="2"/>
      <c r="Y106" s="2"/>
      <c r="Z106" s="2"/>
      <c r="AA106" s="2"/>
      <c r="AB106" s="2"/>
      <c r="AC106" s="2"/>
      <c r="AD106" s="2"/>
      <c r="AE106" s="2"/>
      <c r="AF106" s="2"/>
      <c r="AG106" s="2"/>
      <c r="AH106" s="2"/>
      <c r="AI106" s="2"/>
      <c r="AJ106" s="2"/>
      <c r="AK106" s="2"/>
      <c r="AL106" s="2"/>
      <c r="AM106" s="2"/>
      <c r="AN106" s="2"/>
      <c r="AO106" s="2"/>
      <c r="AP106" s="2"/>
      <c r="AQ106" s="2"/>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87"/>
      <c r="GF106" s="87"/>
      <c r="GG106" s="87"/>
      <c r="GH106" s="87"/>
      <c r="GI106" s="87"/>
      <c r="GJ106" s="87"/>
      <c r="GK106" s="87"/>
      <c r="GL106" s="87"/>
      <c r="GM106" s="87"/>
      <c r="GN106" s="87"/>
    </row>
    <row r="107" spans="1:196" s="88" customFormat="1" ht="23.25" hidden="1" customHeight="1" thickBot="1" x14ac:dyDescent="0.3">
      <c r="A107" s="167"/>
      <c r="B107" s="92">
        <v>180404</v>
      </c>
      <c r="C107" s="66" t="s">
        <v>195</v>
      </c>
      <c r="D107" s="66" t="s">
        <v>193</v>
      </c>
      <c r="E107" s="191" t="s">
        <v>196</v>
      </c>
      <c r="F107" s="32"/>
      <c r="G107" s="33"/>
      <c r="H107" s="33"/>
      <c r="I107" s="34">
        <f t="shared" si="33"/>
        <v>0</v>
      </c>
      <c r="J107" s="35">
        <f t="shared" si="23"/>
        <v>0</v>
      </c>
      <c r="K107" s="171" t="str">
        <f t="shared" si="29"/>
        <v/>
      </c>
      <c r="L107" s="202"/>
      <c r="M107" s="35"/>
      <c r="N107" s="35"/>
      <c r="O107" s="33"/>
      <c r="P107" s="35">
        <f t="shared" si="34"/>
        <v>0</v>
      </c>
      <c r="Q107" s="173" t="str">
        <f t="shared" si="26"/>
        <v/>
      </c>
      <c r="R107" s="174">
        <f t="shared" si="35"/>
        <v>0</v>
      </c>
      <c r="S107" s="35">
        <f t="shared" si="36"/>
        <v>0</v>
      </c>
      <c r="T107" s="35">
        <f t="shared" si="36"/>
        <v>0</v>
      </c>
      <c r="U107" s="35">
        <f t="shared" si="36"/>
        <v>0</v>
      </c>
      <c r="V107" s="35">
        <f t="shared" si="37"/>
        <v>0</v>
      </c>
      <c r="W107" s="171" t="str">
        <f t="shared" si="28"/>
        <v/>
      </c>
      <c r="X107" s="2"/>
      <c r="Y107" s="2"/>
      <c r="Z107" s="2"/>
      <c r="AA107" s="2"/>
      <c r="AB107" s="2"/>
      <c r="AC107" s="2"/>
      <c r="AD107" s="2"/>
      <c r="AE107" s="2"/>
      <c r="AF107" s="2"/>
      <c r="AG107" s="2"/>
      <c r="AH107" s="2"/>
      <c r="AI107" s="2"/>
      <c r="AJ107" s="2"/>
      <c r="AK107" s="2"/>
      <c r="AL107" s="2"/>
      <c r="AM107" s="2"/>
      <c r="AN107" s="2"/>
      <c r="AO107" s="2"/>
      <c r="AP107" s="2"/>
      <c r="AQ107" s="2"/>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87"/>
      <c r="GF107" s="87"/>
      <c r="GG107" s="87"/>
      <c r="GH107" s="87"/>
      <c r="GI107" s="87"/>
      <c r="GJ107" s="87"/>
      <c r="GK107" s="87"/>
      <c r="GL107" s="87"/>
      <c r="GM107" s="87"/>
      <c r="GN107" s="87"/>
    </row>
    <row r="108" spans="1:196" s="46" customFormat="1" ht="66.599999999999994" hidden="1" customHeight="1" x14ac:dyDescent="0.3">
      <c r="A108" s="175"/>
      <c r="B108" s="38"/>
      <c r="C108" s="38"/>
      <c r="D108" s="38"/>
      <c r="E108" s="176" t="s">
        <v>312</v>
      </c>
      <c r="F108" s="57"/>
      <c r="G108" s="42"/>
      <c r="H108" s="42"/>
      <c r="I108" s="52">
        <f t="shared" si="33"/>
        <v>0</v>
      </c>
      <c r="J108" s="42">
        <f t="shared" si="23"/>
        <v>0</v>
      </c>
      <c r="K108" s="171" t="str">
        <f t="shared" si="29"/>
        <v/>
      </c>
      <c r="L108" s="203"/>
      <c r="M108" s="42"/>
      <c r="N108" s="42"/>
      <c r="O108" s="42"/>
      <c r="P108" s="42">
        <f t="shared" si="34"/>
        <v>0</v>
      </c>
      <c r="Q108" s="173" t="str">
        <f t="shared" si="26"/>
        <v/>
      </c>
      <c r="R108" s="178">
        <f t="shared" si="35"/>
        <v>0</v>
      </c>
      <c r="S108" s="42">
        <f t="shared" si="36"/>
        <v>0</v>
      </c>
      <c r="T108" s="42">
        <f t="shared" si="36"/>
        <v>0</v>
      </c>
      <c r="U108" s="35">
        <f t="shared" si="36"/>
        <v>0</v>
      </c>
      <c r="V108" s="42">
        <f t="shared" si="37"/>
        <v>0</v>
      </c>
      <c r="W108" s="171" t="str">
        <f t="shared" si="28"/>
        <v/>
      </c>
      <c r="X108" s="43"/>
      <c r="Y108" s="43"/>
      <c r="Z108" s="43"/>
      <c r="AA108" s="43"/>
      <c r="AB108" s="43"/>
      <c r="AC108" s="43"/>
      <c r="AD108" s="43"/>
      <c r="AE108" s="43"/>
      <c r="AF108" s="43"/>
      <c r="AG108" s="43"/>
      <c r="AH108" s="43"/>
      <c r="AI108" s="43"/>
      <c r="AJ108" s="43"/>
      <c r="AK108" s="43"/>
      <c r="AL108" s="43"/>
      <c r="AM108" s="43"/>
      <c r="AN108" s="43"/>
      <c r="AO108" s="43"/>
      <c r="AP108" s="43"/>
      <c r="AQ108" s="43"/>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5"/>
      <c r="GF108" s="45"/>
      <c r="GG108" s="45"/>
      <c r="GH108" s="45"/>
      <c r="GI108" s="45"/>
      <c r="GJ108" s="45"/>
      <c r="GK108" s="45"/>
      <c r="GL108" s="45"/>
      <c r="GM108" s="45"/>
      <c r="GN108" s="45"/>
    </row>
    <row r="109" spans="1:196" s="88" customFormat="1" ht="25.9" hidden="1" customHeight="1" thickBot="1" x14ac:dyDescent="0.3">
      <c r="A109" s="167"/>
      <c r="B109" s="92"/>
      <c r="C109" s="66" t="s">
        <v>197</v>
      </c>
      <c r="D109" s="66" t="s">
        <v>193</v>
      </c>
      <c r="E109" s="191" t="s">
        <v>198</v>
      </c>
      <c r="F109" s="32"/>
      <c r="G109" s="33"/>
      <c r="H109" s="33"/>
      <c r="I109" s="34">
        <f t="shared" si="33"/>
        <v>0</v>
      </c>
      <c r="J109" s="35">
        <f t="shared" si="23"/>
        <v>0</v>
      </c>
      <c r="K109" s="171" t="str">
        <f t="shared" si="29"/>
        <v/>
      </c>
      <c r="L109" s="202"/>
      <c r="M109" s="35"/>
      <c r="N109" s="35"/>
      <c r="O109" s="33"/>
      <c r="P109" s="35">
        <f t="shared" si="34"/>
        <v>0</v>
      </c>
      <c r="Q109" s="173" t="str">
        <f t="shared" si="26"/>
        <v/>
      </c>
      <c r="R109" s="174">
        <f t="shared" si="35"/>
        <v>0</v>
      </c>
      <c r="S109" s="35">
        <f t="shared" si="36"/>
        <v>0</v>
      </c>
      <c r="T109" s="35">
        <f t="shared" si="36"/>
        <v>0</v>
      </c>
      <c r="U109" s="35">
        <f t="shared" si="36"/>
        <v>0</v>
      </c>
      <c r="V109" s="35">
        <f t="shared" si="37"/>
        <v>0</v>
      </c>
      <c r="W109" s="171" t="str">
        <f t="shared" si="28"/>
        <v/>
      </c>
      <c r="X109" s="2"/>
      <c r="Y109" s="2"/>
      <c r="Z109" s="2"/>
      <c r="AA109" s="2"/>
      <c r="AB109" s="2"/>
      <c r="AC109" s="2"/>
      <c r="AD109" s="2"/>
      <c r="AE109" s="2"/>
      <c r="AF109" s="2"/>
      <c r="AG109" s="2"/>
      <c r="AH109" s="2"/>
      <c r="AI109" s="2"/>
      <c r="AJ109" s="2"/>
      <c r="AK109" s="2"/>
      <c r="AL109" s="2"/>
      <c r="AM109" s="2"/>
      <c r="AN109" s="2"/>
      <c r="AO109" s="2"/>
      <c r="AP109" s="2"/>
      <c r="AQ109" s="2"/>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87"/>
      <c r="GF109" s="87"/>
      <c r="GG109" s="87"/>
      <c r="GH109" s="87"/>
      <c r="GI109" s="87"/>
      <c r="GJ109" s="87"/>
      <c r="GK109" s="87"/>
      <c r="GL109" s="87"/>
      <c r="GM109" s="87"/>
      <c r="GN109" s="87"/>
    </row>
    <row r="110" spans="1:196" s="88" customFormat="1" ht="25.9" hidden="1" customHeight="1" thickBot="1" x14ac:dyDescent="0.3">
      <c r="A110" s="167"/>
      <c r="B110" s="92"/>
      <c r="C110" s="66" t="s">
        <v>199</v>
      </c>
      <c r="D110" s="66" t="s">
        <v>193</v>
      </c>
      <c r="E110" s="191" t="s">
        <v>200</v>
      </c>
      <c r="F110" s="32"/>
      <c r="G110" s="33"/>
      <c r="H110" s="33"/>
      <c r="I110" s="34">
        <f t="shared" si="33"/>
        <v>0</v>
      </c>
      <c r="J110" s="35">
        <f t="shared" si="23"/>
        <v>0</v>
      </c>
      <c r="K110" s="171" t="str">
        <f t="shared" si="29"/>
        <v/>
      </c>
      <c r="L110" s="202"/>
      <c r="M110" s="35"/>
      <c r="N110" s="35"/>
      <c r="O110" s="33"/>
      <c r="P110" s="35">
        <f t="shared" si="34"/>
        <v>0</v>
      </c>
      <c r="Q110" s="173" t="str">
        <f t="shared" si="26"/>
        <v/>
      </c>
      <c r="R110" s="174">
        <f t="shared" si="35"/>
        <v>0</v>
      </c>
      <c r="S110" s="35">
        <f t="shared" si="36"/>
        <v>0</v>
      </c>
      <c r="T110" s="35">
        <f t="shared" si="36"/>
        <v>0</v>
      </c>
      <c r="U110" s="35">
        <f t="shared" si="36"/>
        <v>0</v>
      </c>
      <c r="V110" s="35">
        <f t="shared" si="37"/>
        <v>0</v>
      </c>
      <c r="W110" s="171" t="str">
        <f t="shared" si="28"/>
        <v/>
      </c>
      <c r="X110" s="2"/>
      <c r="Y110" s="2"/>
      <c r="Z110" s="2"/>
      <c r="AA110" s="2"/>
      <c r="AB110" s="2"/>
      <c r="AC110" s="2"/>
      <c r="AD110" s="2"/>
      <c r="AE110" s="2"/>
      <c r="AF110" s="2"/>
      <c r="AG110" s="2"/>
      <c r="AH110" s="2"/>
      <c r="AI110" s="2"/>
      <c r="AJ110" s="2"/>
      <c r="AK110" s="2"/>
      <c r="AL110" s="2"/>
      <c r="AM110" s="2"/>
      <c r="AN110" s="2"/>
      <c r="AO110" s="2"/>
      <c r="AP110" s="2"/>
      <c r="AQ110" s="2"/>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87"/>
      <c r="GF110" s="87"/>
      <c r="GG110" s="87"/>
      <c r="GH110" s="87"/>
      <c r="GI110" s="87"/>
      <c r="GJ110" s="87"/>
      <c r="GK110" s="87"/>
      <c r="GL110" s="87"/>
      <c r="GM110" s="87"/>
      <c r="GN110" s="87"/>
    </row>
    <row r="111" spans="1:196" s="88" customFormat="1" ht="34.15" hidden="1" customHeight="1" thickBot="1" x14ac:dyDescent="0.3">
      <c r="A111" s="167"/>
      <c r="B111" s="92"/>
      <c r="C111" s="66" t="s">
        <v>276</v>
      </c>
      <c r="D111" s="66" t="s">
        <v>193</v>
      </c>
      <c r="E111" s="191" t="s">
        <v>277</v>
      </c>
      <c r="F111" s="32"/>
      <c r="G111" s="33"/>
      <c r="H111" s="33"/>
      <c r="I111" s="34">
        <f t="shared" si="33"/>
        <v>0</v>
      </c>
      <c r="J111" s="35">
        <f t="shared" si="23"/>
        <v>0</v>
      </c>
      <c r="K111" s="171" t="str">
        <f t="shared" si="29"/>
        <v/>
      </c>
      <c r="L111" s="202"/>
      <c r="M111" s="35"/>
      <c r="N111" s="35"/>
      <c r="O111" s="33"/>
      <c r="P111" s="35">
        <f t="shared" si="34"/>
        <v>0</v>
      </c>
      <c r="Q111" s="173" t="str">
        <f t="shared" si="26"/>
        <v/>
      </c>
      <c r="R111" s="174">
        <f t="shared" si="35"/>
        <v>0</v>
      </c>
      <c r="S111" s="35">
        <f t="shared" si="36"/>
        <v>0</v>
      </c>
      <c r="T111" s="35">
        <f t="shared" si="36"/>
        <v>0</v>
      </c>
      <c r="U111" s="35">
        <f t="shared" si="36"/>
        <v>0</v>
      </c>
      <c r="V111" s="35">
        <f t="shared" si="37"/>
        <v>0</v>
      </c>
      <c r="W111" s="171" t="str">
        <f t="shared" si="28"/>
        <v/>
      </c>
      <c r="X111" s="2"/>
      <c r="Y111" s="2"/>
      <c r="Z111" s="2"/>
      <c r="AA111" s="2"/>
      <c r="AB111" s="2"/>
      <c r="AC111" s="2"/>
      <c r="AD111" s="2"/>
      <c r="AE111" s="2"/>
      <c r="AF111" s="2"/>
      <c r="AG111" s="2"/>
      <c r="AH111" s="2"/>
      <c r="AI111" s="2"/>
      <c r="AJ111" s="2"/>
      <c r="AK111" s="2"/>
      <c r="AL111" s="2"/>
      <c r="AM111" s="2"/>
      <c r="AN111" s="2"/>
      <c r="AO111" s="2"/>
      <c r="AP111" s="2"/>
      <c r="AQ111" s="2"/>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87"/>
      <c r="GF111" s="87"/>
      <c r="GG111" s="87"/>
      <c r="GH111" s="87"/>
      <c r="GI111" s="87"/>
      <c r="GJ111" s="87"/>
      <c r="GK111" s="87"/>
      <c r="GL111" s="87"/>
      <c r="GM111" s="87"/>
      <c r="GN111" s="87"/>
    </row>
    <row r="112" spans="1:196" s="88" customFormat="1" ht="34.9" hidden="1" customHeight="1" thickBot="1" x14ac:dyDescent="0.3">
      <c r="A112" s="167"/>
      <c r="B112" s="92">
        <v>180404</v>
      </c>
      <c r="C112" s="66" t="s">
        <v>201</v>
      </c>
      <c r="D112" s="66" t="s">
        <v>193</v>
      </c>
      <c r="E112" s="191" t="s">
        <v>202</v>
      </c>
      <c r="F112" s="32"/>
      <c r="G112" s="33"/>
      <c r="H112" s="33"/>
      <c r="I112" s="34">
        <f t="shared" si="33"/>
        <v>0</v>
      </c>
      <c r="J112" s="35">
        <f t="shared" si="23"/>
        <v>0</v>
      </c>
      <c r="K112" s="171" t="str">
        <f t="shared" si="29"/>
        <v/>
      </c>
      <c r="L112" s="172"/>
      <c r="M112" s="35"/>
      <c r="N112" s="35"/>
      <c r="O112" s="33"/>
      <c r="P112" s="35">
        <f t="shared" si="34"/>
        <v>0</v>
      </c>
      <c r="Q112" s="173" t="str">
        <f t="shared" si="26"/>
        <v/>
      </c>
      <c r="R112" s="174">
        <f t="shared" si="35"/>
        <v>0</v>
      </c>
      <c r="S112" s="35">
        <f t="shared" si="36"/>
        <v>0</v>
      </c>
      <c r="T112" s="35">
        <f t="shared" si="36"/>
        <v>0</v>
      </c>
      <c r="U112" s="35">
        <f t="shared" si="36"/>
        <v>0</v>
      </c>
      <c r="V112" s="35">
        <f t="shared" si="37"/>
        <v>0</v>
      </c>
      <c r="W112" s="171" t="str">
        <f t="shared" si="28"/>
        <v/>
      </c>
      <c r="X112" s="2"/>
      <c r="Y112" s="2"/>
      <c r="Z112" s="2"/>
      <c r="AA112" s="2"/>
      <c r="AB112" s="2"/>
      <c r="AC112" s="2"/>
      <c r="AD112" s="2"/>
      <c r="AE112" s="2"/>
      <c r="AF112" s="2"/>
      <c r="AG112" s="2"/>
      <c r="AH112" s="2"/>
      <c r="AI112" s="2"/>
      <c r="AJ112" s="2"/>
      <c r="AK112" s="2"/>
      <c r="AL112" s="2"/>
      <c r="AM112" s="2"/>
      <c r="AN112" s="2"/>
      <c r="AO112" s="2"/>
      <c r="AP112" s="2"/>
      <c r="AQ112" s="2"/>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87"/>
      <c r="GF112" s="87"/>
      <c r="GG112" s="87"/>
      <c r="GH112" s="87"/>
      <c r="GI112" s="87"/>
      <c r="GJ112" s="87"/>
      <c r="GK112" s="87"/>
      <c r="GL112" s="87"/>
      <c r="GM112" s="87"/>
      <c r="GN112" s="87"/>
    </row>
    <row r="113" spans="1:196" s="88" customFormat="1" ht="40.9" customHeight="1" thickBot="1" x14ac:dyDescent="0.3">
      <c r="A113" s="167"/>
      <c r="B113" s="92">
        <v>180404</v>
      </c>
      <c r="C113" s="66" t="s">
        <v>203</v>
      </c>
      <c r="D113" s="66" t="s">
        <v>193</v>
      </c>
      <c r="E113" s="191" t="s">
        <v>204</v>
      </c>
      <c r="F113" s="32"/>
      <c r="G113" s="33"/>
      <c r="H113" s="33"/>
      <c r="I113" s="34">
        <f t="shared" si="33"/>
        <v>0</v>
      </c>
      <c r="J113" s="35">
        <f t="shared" si="23"/>
        <v>0</v>
      </c>
      <c r="K113" s="171" t="str">
        <f t="shared" si="29"/>
        <v/>
      </c>
      <c r="L113" s="172">
        <v>120</v>
      </c>
      <c r="M113" s="35">
        <v>120</v>
      </c>
      <c r="N113" s="35">
        <v>120</v>
      </c>
      <c r="O113" s="33"/>
      <c r="P113" s="35">
        <f t="shared" si="34"/>
        <v>-120</v>
      </c>
      <c r="Q113" s="173">
        <f t="shared" si="26"/>
        <v>0</v>
      </c>
      <c r="R113" s="174">
        <f t="shared" si="35"/>
        <v>120</v>
      </c>
      <c r="S113" s="35">
        <f t="shared" si="36"/>
        <v>120</v>
      </c>
      <c r="T113" s="35">
        <f t="shared" si="36"/>
        <v>120</v>
      </c>
      <c r="U113" s="35">
        <f t="shared" si="36"/>
        <v>0</v>
      </c>
      <c r="V113" s="35">
        <f t="shared" si="37"/>
        <v>-120</v>
      </c>
      <c r="W113" s="171">
        <f t="shared" si="28"/>
        <v>0</v>
      </c>
      <c r="X113" s="2"/>
      <c r="Y113" s="2"/>
      <c r="Z113" s="2"/>
      <c r="AA113" s="2"/>
      <c r="AB113" s="2"/>
      <c r="AC113" s="2"/>
      <c r="AD113" s="2"/>
      <c r="AE113" s="2"/>
      <c r="AF113" s="2"/>
      <c r="AG113" s="2"/>
      <c r="AH113" s="2"/>
      <c r="AI113" s="2"/>
      <c r="AJ113" s="2"/>
      <c r="AK113" s="2"/>
      <c r="AL113" s="2"/>
      <c r="AM113" s="2"/>
      <c r="AN113" s="2"/>
      <c r="AO113" s="2"/>
      <c r="AP113" s="2"/>
      <c r="AQ113" s="2"/>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87"/>
      <c r="GF113" s="87"/>
      <c r="GG113" s="87"/>
      <c r="GH113" s="87"/>
      <c r="GI113" s="87"/>
      <c r="GJ113" s="87"/>
      <c r="GK113" s="87"/>
      <c r="GL113" s="87"/>
      <c r="GM113" s="87"/>
      <c r="GN113" s="87"/>
    </row>
    <row r="114" spans="1:196" s="88" customFormat="1" ht="39.6" hidden="1" customHeight="1" thickBot="1" x14ac:dyDescent="0.3">
      <c r="A114" s="167"/>
      <c r="B114" s="92"/>
      <c r="C114" s="66" t="s">
        <v>313</v>
      </c>
      <c r="D114" s="66" t="s">
        <v>193</v>
      </c>
      <c r="E114" s="191" t="s">
        <v>314</v>
      </c>
      <c r="F114" s="32"/>
      <c r="G114" s="33"/>
      <c r="H114" s="33"/>
      <c r="I114" s="34">
        <f t="shared" si="33"/>
        <v>0</v>
      </c>
      <c r="J114" s="35">
        <f t="shared" si="23"/>
        <v>0</v>
      </c>
      <c r="K114" s="171" t="str">
        <f t="shared" si="29"/>
        <v/>
      </c>
      <c r="L114" s="172"/>
      <c r="M114" s="35"/>
      <c r="N114" s="35"/>
      <c r="O114" s="33"/>
      <c r="P114" s="35">
        <f t="shared" si="34"/>
        <v>0</v>
      </c>
      <c r="Q114" s="173" t="str">
        <f t="shared" si="26"/>
        <v/>
      </c>
      <c r="R114" s="174">
        <f t="shared" si="35"/>
        <v>0</v>
      </c>
      <c r="S114" s="35">
        <f t="shared" si="36"/>
        <v>0</v>
      </c>
      <c r="T114" s="35">
        <f t="shared" si="36"/>
        <v>0</v>
      </c>
      <c r="U114" s="35">
        <f t="shared" si="36"/>
        <v>0</v>
      </c>
      <c r="V114" s="35">
        <f t="shared" si="37"/>
        <v>0</v>
      </c>
      <c r="W114" s="171" t="str">
        <f t="shared" si="28"/>
        <v/>
      </c>
      <c r="X114" s="2"/>
      <c r="Y114" s="2"/>
      <c r="Z114" s="2"/>
      <c r="AA114" s="2"/>
      <c r="AB114" s="2"/>
      <c r="AC114" s="2"/>
      <c r="AD114" s="2"/>
      <c r="AE114" s="2"/>
      <c r="AF114" s="2"/>
      <c r="AG114" s="2"/>
      <c r="AH114" s="2"/>
      <c r="AI114" s="2"/>
      <c r="AJ114" s="2"/>
      <c r="AK114" s="2"/>
      <c r="AL114" s="2"/>
      <c r="AM114" s="2"/>
      <c r="AN114" s="2"/>
      <c r="AO114" s="2"/>
      <c r="AP114" s="2"/>
      <c r="AQ114" s="2"/>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87"/>
      <c r="GF114" s="87"/>
      <c r="GG114" s="87"/>
      <c r="GH114" s="87"/>
      <c r="GI114" s="87"/>
      <c r="GJ114" s="87"/>
      <c r="GK114" s="87"/>
      <c r="GL114" s="87"/>
      <c r="GM114" s="87"/>
      <c r="GN114" s="87"/>
    </row>
    <row r="115" spans="1:196" s="88" customFormat="1" ht="54.6" hidden="1" customHeight="1" thickBot="1" x14ac:dyDescent="0.3">
      <c r="A115" s="167"/>
      <c r="B115" s="92">
        <v>180404</v>
      </c>
      <c r="C115" s="66" t="s">
        <v>206</v>
      </c>
      <c r="D115" s="66" t="s">
        <v>205</v>
      </c>
      <c r="E115" s="191" t="s">
        <v>207</v>
      </c>
      <c r="F115" s="32"/>
      <c r="G115" s="33"/>
      <c r="H115" s="33"/>
      <c r="I115" s="34">
        <f t="shared" si="33"/>
        <v>0</v>
      </c>
      <c r="J115" s="35">
        <f t="shared" si="23"/>
        <v>0</v>
      </c>
      <c r="K115" s="171" t="str">
        <f t="shared" si="29"/>
        <v/>
      </c>
      <c r="L115" s="172"/>
      <c r="M115" s="35"/>
      <c r="N115" s="35"/>
      <c r="O115" s="35"/>
      <c r="P115" s="35">
        <f t="shared" si="34"/>
        <v>0</v>
      </c>
      <c r="Q115" s="173" t="str">
        <f t="shared" si="26"/>
        <v/>
      </c>
      <c r="R115" s="174">
        <f t="shared" si="35"/>
        <v>0</v>
      </c>
      <c r="S115" s="35">
        <f t="shared" si="36"/>
        <v>0</v>
      </c>
      <c r="T115" s="35">
        <f t="shared" si="36"/>
        <v>0</v>
      </c>
      <c r="U115" s="35">
        <f t="shared" si="36"/>
        <v>0</v>
      </c>
      <c r="V115" s="35">
        <f t="shared" si="37"/>
        <v>0</v>
      </c>
      <c r="W115" s="171" t="str">
        <f t="shared" si="28"/>
        <v/>
      </c>
      <c r="X115" s="2"/>
      <c r="Y115" s="2"/>
      <c r="Z115" s="2"/>
      <c r="AA115" s="2"/>
      <c r="AB115" s="2"/>
      <c r="AC115" s="2"/>
      <c r="AD115" s="2"/>
      <c r="AE115" s="2"/>
      <c r="AF115" s="2"/>
      <c r="AG115" s="2"/>
      <c r="AH115" s="2"/>
      <c r="AI115" s="2"/>
      <c r="AJ115" s="2"/>
      <c r="AK115" s="2"/>
      <c r="AL115" s="2"/>
      <c r="AM115" s="2"/>
      <c r="AN115" s="2"/>
      <c r="AO115" s="2"/>
      <c r="AP115" s="2"/>
      <c r="AQ115" s="2"/>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87"/>
      <c r="GF115" s="87"/>
      <c r="GG115" s="87"/>
      <c r="GH115" s="87"/>
      <c r="GI115" s="87"/>
      <c r="GJ115" s="87"/>
      <c r="GK115" s="87"/>
      <c r="GL115" s="87"/>
      <c r="GM115" s="87"/>
      <c r="GN115" s="87"/>
    </row>
    <row r="116" spans="1:196" s="95" customFormat="1" ht="69" hidden="1" customHeight="1" thickBot="1" x14ac:dyDescent="0.35">
      <c r="A116" s="175"/>
      <c r="B116" s="93"/>
      <c r="C116" s="68"/>
      <c r="D116" s="68"/>
      <c r="E116" s="195" t="s">
        <v>278</v>
      </c>
      <c r="F116" s="57"/>
      <c r="G116" s="42"/>
      <c r="H116" s="42"/>
      <c r="I116" s="52">
        <f t="shared" si="33"/>
        <v>0</v>
      </c>
      <c r="J116" s="42">
        <f t="shared" si="23"/>
        <v>0</v>
      </c>
      <c r="K116" s="171" t="str">
        <f t="shared" si="29"/>
        <v/>
      </c>
      <c r="L116" s="177"/>
      <c r="M116" s="42"/>
      <c r="N116" s="42"/>
      <c r="O116" s="42"/>
      <c r="P116" s="42">
        <f t="shared" si="34"/>
        <v>0</v>
      </c>
      <c r="Q116" s="173" t="str">
        <f t="shared" si="26"/>
        <v/>
      </c>
      <c r="R116" s="178">
        <f t="shared" si="35"/>
        <v>0</v>
      </c>
      <c r="S116" s="42">
        <f t="shared" si="36"/>
        <v>0</v>
      </c>
      <c r="T116" s="42">
        <f t="shared" si="36"/>
        <v>0</v>
      </c>
      <c r="U116" s="35">
        <f t="shared" si="36"/>
        <v>0</v>
      </c>
      <c r="V116" s="42">
        <f t="shared" si="37"/>
        <v>0</v>
      </c>
      <c r="W116" s="171" t="str">
        <f t="shared" si="28"/>
        <v/>
      </c>
      <c r="X116" s="43"/>
      <c r="Y116" s="43"/>
      <c r="Z116" s="43"/>
      <c r="AA116" s="43"/>
      <c r="AB116" s="43"/>
      <c r="AC116" s="43"/>
      <c r="AD116" s="43"/>
      <c r="AE116" s="43"/>
      <c r="AF116" s="43"/>
      <c r="AG116" s="43"/>
      <c r="AH116" s="43"/>
      <c r="AI116" s="43"/>
      <c r="AJ116" s="43"/>
      <c r="AK116" s="43"/>
      <c r="AL116" s="43"/>
      <c r="AM116" s="43"/>
      <c r="AN116" s="43"/>
      <c r="AO116" s="43"/>
      <c r="AP116" s="43"/>
      <c r="AQ116" s="43"/>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94"/>
      <c r="GF116" s="94"/>
      <c r="GG116" s="94"/>
      <c r="GH116" s="94"/>
      <c r="GI116" s="94"/>
      <c r="GJ116" s="94"/>
      <c r="GK116" s="94"/>
      <c r="GL116" s="94"/>
      <c r="GM116" s="94"/>
      <c r="GN116" s="94"/>
    </row>
    <row r="117" spans="1:196" s="95" customFormat="1" ht="63.6" hidden="1" customHeight="1" thickBot="1" x14ac:dyDescent="0.35">
      <c r="A117" s="175"/>
      <c r="B117" s="93"/>
      <c r="C117" s="68"/>
      <c r="D117" s="68"/>
      <c r="E117" s="195" t="s">
        <v>279</v>
      </c>
      <c r="F117" s="57"/>
      <c r="G117" s="42"/>
      <c r="H117" s="42"/>
      <c r="I117" s="52">
        <f t="shared" si="33"/>
        <v>0</v>
      </c>
      <c r="J117" s="42">
        <f t="shared" si="23"/>
        <v>0</v>
      </c>
      <c r="K117" s="171" t="str">
        <f t="shared" si="29"/>
        <v/>
      </c>
      <c r="L117" s="177"/>
      <c r="M117" s="42"/>
      <c r="N117" s="42"/>
      <c r="O117" s="42"/>
      <c r="P117" s="42">
        <f t="shared" si="34"/>
        <v>0</v>
      </c>
      <c r="Q117" s="173" t="str">
        <f t="shared" si="26"/>
        <v/>
      </c>
      <c r="R117" s="178">
        <f t="shared" si="35"/>
        <v>0</v>
      </c>
      <c r="S117" s="42">
        <f t="shared" si="36"/>
        <v>0</v>
      </c>
      <c r="T117" s="42">
        <f t="shared" si="36"/>
        <v>0</v>
      </c>
      <c r="U117" s="35">
        <f t="shared" si="36"/>
        <v>0</v>
      </c>
      <c r="V117" s="42">
        <f t="shared" si="37"/>
        <v>0</v>
      </c>
      <c r="W117" s="171" t="str">
        <f t="shared" si="28"/>
        <v/>
      </c>
      <c r="X117" s="43"/>
      <c r="Y117" s="43"/>
      <c r="Z117" s="43"/>
      <c r="AA117" s="43"/>
      <c r="AB117" s="43"/>
      <c r="AC117" s="43"/>
      <c r="AD117" s="43"/>
      <c r="AE117" s="43"/>
      <c r="AF117" s="43"/>
      <c r="AG117" s="43"/>
      <c r="AH117" s="43"/>
      <c r="AI117" s="43"/>
      <c r="AJ117" s="43"/>
      <c r="AK117" s="43"/>
      <c r="AL117" s="43"/>
      <c r="AM117" s="43"/>
      <c r="AN117" s="43"/>
      <c r="AO117" s="43"/>
      <c r="AP117" s="43"/>
      <c r="AQ117" s="43"/>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94"/>
      <c r="GF117" s="94"/>
      <c r="GG117" s="94"/>
      <c r="GH117" s="94"/>
      <c r="GI117" s="94"/>
      <c r="GJ117" s="94"/>
      <c r="GK117" s="94"/>
      <c r="GL117" s="94"/>
      <c r="GM117" s="94"/>
      <c r="GN117" s="94"/>
    </row>
    <row r="118" spans="1:196" s="88" customFormat="1" ht="40.15" hidden="1" customHeight="1" thickBot="1" x14ac:dyDescent="0.3">
      <c r="A118" s="167"/>
      <c r="B118" s="92"/>
      <c r="C118" s="66" t="s">
        <v>208</v>
      </c>
      <c r="D118" s="66" t="s">
        <v>205</v>
      </c>
      <c r="E118" s="191" t="s">
        <v>209</v>
      </c>
      <c r="F118" s="32"/>
      <c r="G118" s="33"/>
      <c r="H118" s="33"/>
      <c r="I118" s="34">
        <f t="shared" si="33"/>
        <v>0</v>
      </c>
      <c r="J118" s="35">
        <f t="shared" si="23"/>
        <v>0</v>
      </c>
      <c r="K118" s="171" t="str">
        <f t="shared" si="29"/>
        <v/>
      </c>
      <c r="L118" s="172"/>
      <c r="M118" s="35"/>
      <c r="N118" s="35"/>
      <c r="O118" s="33"/>
      <c r="P118" s="35">
        <f t="shared" si="34"/>
        <v>0</v>
      </c>
      <c r="Q118" s="173" t="str">
        <f t="shared" si="26"/>
        <v/>
      </c>
      <c r="R118" s="174">
        <f t="shared" si="35"/>
        <v>0</v>
      </c>
      <c r="S118" s="35">
        <f t="shared" si="36"/>
        <v>0</v>
      </c>
      <c r="T118" s="35">
        <f t="shared" si="36"/>
        <v>0</v>
      </c>
      <c r="U118" s="35">
        <f t="shared" si="36"/>
        <v>0</v>
      </c>
      <c r="V118" s="35">
        <f t="shared" si="37"/>
        <v>0</v>
      </c>
      <c r="W118" s="171" t="str">
        <f t="shared" si="28"/>
        <v/>
      </c>
      <c r="X118" s="2"/>
      <c r="Y118" s="2"/>
      <c r="Z118" s="2"/>
      <c r="AA118" s="2"/>
      <c r="AB118" s="2"/>
      <c r="AC118" s="2"/>
      <c r="AD118" s="2"/>
      <c r="AE118" s="2"/>
      <c r="AF118" s="2"/>
      <c r="AG118" s="2"/>
      <c r="AH118" s="2"/>
      <c r="AI118" s="2"/>
      <c r="AJ118" s="2"/>
      <c r="AK118" s="2"/>
      <c r="AL118" s="2"/>
      <c r="AM118" s="2"/>
      <c r="AN118" s="2"/>
      <c r="AO118" s="2"/>
      <c r="AP118" s="2"/>
      <c r="AQ118" s="2"/>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87"/>
      <c r="GF118" s="87"/>
      <c r="GG118" s="87"/>
      <c r="GH118" s="87"/>
      <c r="GI118" s="87"/>
      <c r="GJ118" s="87"/>
      <c r="GK118" s="87"/>
      <c r="GL118" s="87"/>
      <c r="GM118" s="87"/>
      <c r="GN118" s="87"/>
    </row>
    <row r="119" spans="1:196" s="88" customFormat="1" ht="31.9" hidden="1" customHeight="1" thickBot="1" x14ac:dyDescent="0.3">
      <c r="A119" s="167"/>
      <c r="B119" s="92"/>
      <c r="C119" s="66" t="s">
        <v>280</v>
      </c>
      <c r="D119" s="66" t="s">
        <v>205</v>
      </c>
      <c r="E119" s="191" t="s">
        <v>315</v>
      </c>
      <c r="F119" s="32"/>
      <c r="G119" s="33"/>
      <c r="H119" s="33"/>
      <c r="I119" s="34">
        <f t="shared" si="33"/>
        <v>0</v>
      </c>
      <c r="J119" s="35">
        <f t="shared" si="23"/>
        <v>0</v>
      </c>
      <c r="K119" s="171" t="str">
        <f t="shared" si="29"/>
        <v/>
      </c>
      <c r="L119" s="172"/>
      <c r="M119" s="35"/>
      <c r="N119" s="35"/>
      <c r="O119" s="33"/>
      <c r="P119" s="35">
        <f t="shared" si="34"/>
        <v>0</v>
      </c>
      <c r="Q119" s="173" t="str">
        <f t="shared" si="26"/>
        <v/>
      </c>
      <c r="R119" s="174">
        <f t="shared" si="35"/>
        <v>0</v>
      </c>
      <c r="S119" s="35">
        <f t="shared" si="36"/>
        <v>0</v>
      </c>
      <c r="T119" s="35">
        <f t="shared" si="36"/>
        <v>0</v>
      </c>
      <c r="U119" s="35">
        <f t="shared" si="36"/>
        <v>0</v>
      </c>
      <c r="V119" s="35">
        <f t="shared" si="37"/>
        <v>0</v>
      </c>
      <c r="W119" s="171" t="str">
        <f t="shared" si="28"/>
        <v/>
      </c>
      <c r="X119" s="2"/>
      <c r="Y119" s="2"/>
      <c r="Z119" s="2"/>
      <c r="AA119" s="2"/>
      <c r="AB119" s="2"/>
      <c r="AC119" s="2"/>
      <c r="AD119" s="2"/>
      <c r="AE119" s="2"/>
      <c r="AF119" s="2"/>
      <c r="AG119" s="2"/>
      <c r="AH119" s="2"/>
      <c r="AI119" s="2"/>
      <c r="AJ119" s="2"/>
      <c r="AK119" s="2"/>
      <c r="AL119" s="2"/>
      <c r="AM119" s="2"/>
      <c r="AN119" s="2"/>
      <c r="AO119" s="2"/>
      <c r="AP119" s="2"/>
      <c r="AQ119" s="2"/>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87"/>
      <c r="GF119" s="87"/>
      <c r="GG119" s="87"/>
      <c r="GH119" s="87"/>
      <c r="GI119" s="87"/>
      <c r="GJ119" s="87"/>
      <c r="GK119" s="87"/>
      <c r="GL119" s="87"/>
      <c r="GM119" s="87"/>
      <c r="GN119" s="87"/>
    </row>
    <row r="120" spans="1:196" s="95" customFormat="1" ht="52.9" hidden="1" customHeight="1" thickBot="1" x14ac:dyDescent="0.35">
      <c r="A120" s="175"/>
      <c r="B120" s="93"/>
      <c r="C120" s="68"/>
      <c r="D120" s="68"/>
      <c r="E120" s="195" t="s">
        <v>281</v>
      </c>
      <c r="F120" s="57"/>
      <c r="G120" s="42"/>
      <c r="H120" s="42"/>
      <c r="I120" s="52">
        <f t="shared" si="33"/>
        <v>0</v>
      </c>
      <c r="J120" s="42">
        <f t="shared" si="23"/>
        <v>0</v>
      </c>
      <c r="K120" s="171" t="str">
        <f t="shared" si="29"/>
        <v/>
      </c>
      <c r="L120" s="177"/>
      <c r="M120" s="42"/>
      <c r="N120" s="42"/>
      <c r="O120" s="42"/>
      <c r="P120" s="42">
        <f t="shared" si="34"/>
        <v>0</v>
      </c>
      <c r="Q120" s="173" t="str">
        <f t="shared" si="26"/>
        <v/>
      </c>
      <c r="R120" s="178">
        <f t="shared" si="35"/>
        <v>0</v>
      </c>
      <c r="S120" s="42">
        <f t="shared" si="36"/>
        <v>0</v>
      </c>
      <c r="T120" s="42">
        <f t="shared" si="36"/>
        <v>0</v>
      </c>
      <c r="U120" s="35">
        <f t="shared" si="36"/>
        <v>0</v>
      </c>
      <c r="V120" s="42">
        <f t="shared" si="37"/>
        <v>0</v>
      </c>
      <c r="W120" s="171" t="str">
        <f t="shared" si="28"/>
        <v/>
      </c>
      <c r="X120" s="43"/>
      <c r="Y120" s="43"/>
      <c r="Z120" s="43"/>
      <c r="AA120" s="43"/>
      <c r="AB120" s="43"/>
      <c r="AC120" s="43"/>
      <c r="AD120" s="43"/>
      <c r="AE120" s="43"/>
      <c r="AF120" s="43"/>
      <c r="AG120" s="43"/>
      <c r="AH120" s="43"/>
      <c r="AI120" s="43"/>
      <c r="AJ120" s="43"/>
      <c r="AK120" s="43"/>
      <c r="AL120" s="43"/>
      <c r="AM120" s="43"/>
      <c r="AN120" s="43"/>
      <c r="AO120" s="43"/>
      <c r="AP120" s="43"/>
      <c r="AQ120" s="43"/>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94"/>
      <c r="GF120" s="94"/>
      <c r="GG120" s="94"/>
      <c r="GH120" s="94"/>
      <c r="GI120" s="94"/>
      <c r="GJ120" s="94"/>
      <c r="GK120" s="94"/>
      <c r="GL120" s="94"/>
      <c r="GM120" s="94"/>
      <c r="GN120" s="94"/>
    </row>
    <row r="121" spans="1:196" s="88" customFormat="1" ht="52.15" customHeight="1" thickBot="1" x14ac:dyDescent="0.3">
      <c r="A121" s="167"/>
      <c r="B121" s="92"/>
      <c r="C121" s="66" t="s">
        <v>211</v>
      </c>
      <c r="D121" s="66" t="s">
        <v>210</v>
      </c>
      <c r="E121" s="191" t="s">
        <v>212</v>
      </c>
      <c r="F121" s="32">
        <v>3597.6</v>
      </c>
      <c r="G121" s="33">
        <v>3597.6</v>
      </c>
      <c r="H121" s="33">
        <v>1829.4</v>
      </c>
      <c r="I121" s="34">
        <f t="shared" si="33"/>
        <v>3.8009525859525558E-3</v>
      </c>
      <c r="J121" s="35">
        <f t="shared" si="23"/>
        <v>-1768.1999999999998</v>
      </c>
      <c r="K121" s="171">
        <f t="shared" si="29"/>
        <v>0.50850567044696471</v>
      </c>
      <c r="L121" s="172"/>
      <c r="M121" s="35"/>
      <c r="N121" s="35"/>
      <c r="O121" s="33"/>
      <c r="P121" s="35">
        <f t="shared" si="34"/>
        <v>0</v>
      </c>
      <c r="Q121" s="173" t="str">
        <f t="shared" si="26"/>
        <v/>
      </c>
      <c r="R121" s="174">
        <f t="shared" si="35"/>
        <v>3597.6</v>
      </c>
      <c r="S121" s="35">
        <f t="shared" si="36"/>
        <v>3597.6</v>
      </c>
      <c r="T121" s="35">
        <f t="shared" si="36"/>
        <v>3597.6</v>
      </c>
      <c r="U121" s="35">
        <f t="shared" si="36"/>
        <v>1829.4</v>
      </c>
      <c r="V121" s="35">
        <f t="shared" si="37"/>
        <v>-1768.1999999999998</v>
      </c>
      <c r="W121" s="171">
        <f t="shared" si="28"/>
        <v>0.50850567044696471</v>
      </c>
      <c r="X121" s="2"/>
      <c r="Y121" s="2"/>
      <c r="Z121" s="2"/>
      <c r="AA121" s="2"/>
      <c r="AB121" s="2"/>
      <c r="AC121" s="2"/>
      <c r="AD121" s="2"/>
      <c r="AE121" s="2"/>
      <c r="AF121" s="2"/>
      <c r="AG121" s="2"/>
      <c r="AH121" s="2"/>
      <c r="AI121" s="2"/>
      <c r="AJ121" s="2"/>
      <c r="AK121" s="2"/>
      <c r="AL121" s="2"/>
      <c r="AM121" s="2"/>
      <c r="AN121" s="2"/>
      <c r="AO121" s="2"/>
      <c r="AP121" s="2"/>
      <c r="AQ121" s="2"/>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87"/>
      <c r="GF121" s="87"/>
      <c r="GG121" s="87"/>
      <c r="GH121" s="87"/>
      <c r="GI121" s="87"/>
      <c r="GJ121" s="87"/>
      <c r="GK121" s="87"/>
      <c r="GL121" s="87"/>
      <c r="GM121" s="87"/>
      <c r="GN121" s="87"/>
    </row>
    <row r="122" spans="1:196" s="88" customFormat="1" ht="34.5" customHeight="1" thickBot="1" x14ac:dyDescent="0.3">
      <c r="A122" s="167"/>
      <c r="B122" s="92"/>
      <c r="C122" s="66" t="s">
        <v>213</v>
      </c>
      <c r="D122" s="66" t="s">
        <v>214</v>
      </c>
      <c r="E122" s="191" t="s">
        <v>215</v>
      </c>
      <c r="F122" s="32">
        <v>2600</v>
      </c>
      <c r="G122" s="33">
        <v>2600</v>
      </c>
      <c r="H122" s="33">
        <v>490</v>
      </c>
      <c r="I122" s="34">
        <f t="shared" si="33"/>
        <v>1.018075197942906E-3</v>
      </c>
      <c r="J122" s="35">
        <f t="shared" si="23"/>
        <v>-2110</v>
      </c>
      <c r="K122" s="171">
        <f t="shared" si="29"/>
        <v>0.18846153846153846</v>
      </c>
      <c r="L122" s="172">
        <v>250</v>
      </c>
      <c r="M122" s="35">
        <v>250</v>
      </c>
      <c r="N122" s="35">
        <v>250</v>
      </c>
      <c r="O122" s="33"/>
      <c r="P122" s="35">
        <f t="shared" si="34"/>
        <v>-250</v>
      </c>
      <c r="Q122" s="173">
        <f t="shared" si="26"/>
        <v>0</v>
      </c>
      <c r="R122" s="174">
        <f t="shared" si="35"/>
        <v>2850</v>
      </c>
      <c r="S122" s="35">
        <f t="shared" si="36"/>
        <v>2850</v>
      </c>
      <c r="T122" s="35">
        <f t="shared" si="36"/>
        <v>2850</v>
      </c>
      <c r="U122" s="35">
        <f>SUM(H122,O122)</f>
        <v>490</v>
      </c>
      <c r="V122" s="35">
        <f>U122-T122</f>
        <v>-2360</v>
      </c>
      <c r="W122" s="171">
        <f>IFERROR(100%*(U122/T122),"")</f>
        <v>0.17192982456140352</v>
      </c>
      <c r="X122" s="2"/>
      <c r="Y122" s="2"/>
      <c r="Z122" s="2"/>
      <c r="AA122" s="2"/>
      <c r="AB122" s="2"/>
      <c r="AC122" s="2"/>
      <c r="AD122" s="2"/>
      <c r="AE122" s="2"/>
      <c r="AF122" s="2"/>
      <c r="AG122" s="2"/>
      <c r="AH122" s="2"/>
      <c r="AI122" s="2"/>
      <c r="AJ122" s="2"/>
      <c r="AK122" s="2"/>
      <c r="AL122" s="2"/>
      <c r="AM122" s="2"/>
      <c r="AN122" s="2"/>
      <c r="AO122" s="2"/>
      <c r="AP122" s="2"/>
      <c r="AQ122" s="2"/>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87"/>
      <c r="GF122" s="87"/>
      <c r="GG122" s="87"/>
      <c r="GH122" s="87"/>
      <c r="GI122" s="87"/>
      <c r="GJ122" s="87"/>
      <c r="GK122" s="87"/>
      <c r="GL122" s="87"/>
      <c r="GM122" s="87"/>
      <c r="GN122" s="87"/>
    </row>
    <row r="123" spans="1:196" s="88" customFormat="1" ht="58.5" hidden="1" customHeight="1" thickBot="1" x14ac:dyDescent="0.3">
      <c r="A123" s="167">
        <v>21</v>
      </c>
      <c r="B123" s="92">
        <v>180404</v>
      </c>
      <c r="C123" s="66" t="s">
        <v>216</v>
      </c>
      <c r="D123" s="66" t="s">
        <v>217</v>
      </c>
      <c r="E123" s="191" t="s">
        <v>218</v>
      </c>
      <c r="F123" s="32"/>
      <c r="G123" s="33"/>
      <c r="H123" s="33"/>
      <c r="I123" s="34">
        <f t="shared" si="33"/>
        <v>0</v>
      </c>
      <c r="J123" s="35">
        <f t="shared" si="23"/>
        <v>0</v>
      </c>
      <c r="K123" s="171" t="str">
        <f t="shared" si="29"/>
        <v/>
      </c>
      <c r="L123" s="172"/>
      <c r="M123" s="35"/>
      <c r="N123" s="35"/>
      <c r="O123" s="33"/>
      <c r="P123" s="35">
        <f t="shared" si="34"/>
        <v>0</v>
      </c>
      <c r="Q123" s="173" t="str">
        <f t="shared" si="26"/>
        <v/>
      </c>
      <c r="R123" s="174">
        <f t="shared" si="35"/>
        <v>0</v>
      </c>
      <c r="S123" s="35">
        <f t="shared" si="36"/>
        <v>0</v>
      </c>
      <c r="T123" s="35">
        <f t="shared" si="36"/>
        <v>0</v>
      </c>
      <c r="U123" s="35">
        <f t="shared" si="36"/>
        <v>0</v>
      </c>
      <c r="V123" s="35">
        <f t="shared" si="37"/>
        <v>0</v>
      </c>
      <c r="W123" s="171" t="str">
        <f t="shared" si="28"/>
        <v/>
      </c>
      <c r="X123" s="2"/>
      <c r="Y123" s="2"/>
      <c r="Z123" s="2"/>
      <c r="AA123" s="2"/>
      <c r="AB123" s="2"/>
      <c r="AC123" s="2"/>
      <c r="AD123" s="2"/>
      <c r="AE123" s="2"/>
      <c r="AF123" s="2"/>
      <c r="AG123" s="2"/>
      <c r="AH123" s="2"/>
      <c r="AI123" s="2"/>
      <c r="AJ123" s="2"/>
      <c r="AK123" s="2"/>
      <c r="AL123" s="2"/>
      <c r="AM123" s="2"/>
      <c r="AN123" s="2"/>
      <c r="AO123" s="2"/>
      <c r="AP123" s="2"/>
      <c r="AQ123" s="2"/>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87"/>
      <c r="GF123" s="87"/>
      <c r="GG123" s="87"/>
      <c r="GH123" s="87"/>
      <c r="GI123" s="87"/>
      <c r="GJ123" s="87"/>
      <c r="GK123" s="87"/>
      <c r="GL123" s="87"/>
      <c r="GM123" s="87"/>
      <c r="GN123" s="87"/>
    </row>
    <row r="124" spans="1:196" s="88" customFormat="1" ht="58.5" hidden="1" customHeight="1" thickBot="1" x14ac:dyDescent="0.3">
      <c r="A124" s="167">
        <v>22</v>
      </c>
      <c r="B124" s="92">
        <v>180404</v>
      </c>
      <c r="C124" s="66" t="s">
        <v>219</v>
      </c>
      <c r="D124" s="66" t="s">
        <v>220</v>
      </c>
      <c r="E124" s="191" t="s">
        <v>221</v>
      </c>
      <c r="F124" s="32"/>
      <c r="G124" s="33"/>
      <c r="H124" s="33"/>
      <c r="I124" s="34">
        <f t="shared" si="33"/>
        <v>0</v>
      </c>
      <c r="J124" s="35">
        <f t="shared" si="23"/>
        <v>0</v>
      </c>
      <c r="K124" s="171" t="str">
        <f t="shared" si="29"/>
        <v/>
      </c>
      <c r="L124" s="172"/>
      <c r="M124" s="35"/>
      <c r="N124" s="35"/>
      <c r="O124" s="33"/>
      <c r="P124" s="35">
        <f t="shared" si="34"/>
        <v>0</v>
      </c>
      <c r="Q124" s="173" t="str">
        <f t="shared" si="26"/>
        <v/>
      </c>
      <c r="R124" s="174">
        <f t="shared" si="35"/>
        <v>0</v>
      </c>
      <c r="S124" s="35">
        <f t="shared" si="36"/>
        <v>0</v>
      </c>
      <c r="T124" s="35">
        <f t="shared" si="36"/>
        <v>0</v>
      </c>
      <c r="U124" s="35">
        <f t="shared" si="36"/>
        <v>0</v>
      </c>
      <c r="V124" s="35">
        <f t="shared" si="37"/>
        <v>0</v>
      </c>
      <c r="W124" s="171" t="str">
        <f t="shared" si="28"/>
        <v/>
      </c>
      <c r="X124" s="2"/>
      <c r="Y124" s="2"/>
      <c r="Z124" s="2"/>
      <c r="AA124" s="2"/>
      <c r="AB124" s="2"/>
      <c r="AC124" s="2"/>
      <c r="AD124" s="2"/>
      <c r="AE124" s="2"/>
      <c r="AF124" s="2"/>
      <c r="AG124" s="2"/>
      <c r="AH124" s="2"/>
      <c r="AI124" s="2"/>
      <c r="AJ124" s="2"/>
      <c r="AK124" s="2"/>
      <c r="AL124" s="2"/>
      <c r="AM124" s="2"/>
      <c r="AN124" s="2"/>
      <c r="AO124" s="2"/>
      <c r="AP124" s="2"/>
      <c r="AQ124" s="2"/>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87"/>
      <c r="GF124" s="87"/>
      <c r="GG124" s="87"/>
      <c r="GH124" s="87"/>
      <c r="GI124" s="87"/>
      <c r="GJ124" s="87"/>
      <c r="GK124" s="87"/>
      <c r="GL124" s="87"/>
      <c r="GM124" s="87"/>
      <c r="GN124" s="87"/>
    </row>
    <row r="125" spans="1:196" s="15" customFormat="1" ht="58.5" hidden="1" customHeight="1" x14ac:dyDescent="0.25">
      <c r="A125" s="167">
        <v>22</v>
      </c>
      <c r="B125" s="92"/>
      <c r="C125" s="66" t="s">
        <v>222</v>
      </c>
      <c r="D125" s="66" t="s">
        <v>205</v>
      </c>
      <c r="E125" s="191" t="s">
        <v>223</v>
      </c>
      <c r="F125" s="32"/>
      <c r="G125" s="33"/>
      <c r="H125" s="33"/>
      <c r="I125" s="34">
        <f t="shared" si="33"/>
        <v>0</v>
      </c>
      <c r="J125" s="35">
        <f t="shared" si="23"/>
        <v>0</v>
      </c>
      <c r="K125" s="171" t="str">
        <f t="shared" si="29"/>
        <v/>
      </c>
      <c r="L125" s="172"/>
      <c r="M125" s="35"/>
      <c r="N125" s="35"/>
      <c r="O125" s="33"/>
      <c r="P125" s="35">
        <f t="shared" si="34"/>
        <v>0</v>
      </c>
      <c r="Q125" s="173" t="str">
        <f t="shared" si="26"/>
        <v/>
      </c>
      <c r="R125" s="174">
        <f t="shared" si="35"/>
        <v>0</v>
      </c>
      <c r="S125" s="35">
        <f t="shared" si="36"/>
        <v>0</v>
      </c>
      <c r="T125" s="35">
        <f t="shared" si="36"/>
        <v>0</v>
      </c>
      <c r="U125" s="35">
        <f t="shared" si="36"/>
        <v>0</v>
      </c>
      <c r="V125" s="35">
        <f t="shared" si="37"/>
        <v>0</v>
      </c>
      <c r="W125" s="171" t="str">
        <f t="shared" si="28"/>
        <v/>
      </c>
      <c r="X125" s="2"/>
      <c r="Y125" s="2"/>
      <c r="Z125" s="2"/>
      <c r="AA125" s="2"/>
      <c r="AB125" s="2"/>
      <c r="AC125" s="2"/>
      <c r="AD125" s="2"/>
      <c r="AE125" s="2"/>
      <c r="AF125" s="2"/>
      <c r="AG125" s="2"/>
      <c r="AH125" s="2"/>
      <c r="AI125" s="2"/>
      <c r="AJ125" s="2"/>
      <c r="AK125" s="2"/>
      <c r="AL125" s="2"/>
      <c r="AM125" s="2"/>
      <c r="AN125" s="2"/>
      <c r="AO125" s="2"/>
      <c r="AP125" s="2"/>
      <c r="AQ125" s="2"/>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row>
    <row r="126" spans="1:196" s="15" customFormat="1" ht="58.5" hidden="1" customHeight="1" x14ac:dyDescent="0.25">
      <c r="A126" s="167">
        <v>24</v>
      </c>
      <c r="B126" s="92"/>
      <c r="C126" s="66" t="s">
        <v>224</v>
      </c>
      <c r="D126" s="66" t="s">
        <v>225</v>
      </c>
      <c r="E126" s="191" t="s">
        <v>226</v>
      </c>
      <c r="F126" s="32"/>
      <c r="G126" s="33"/>
      <c r="H126" s="33"/>
      <c r="I126" s="34">
        <f t="shared" si="33"/>
        <v>0</v>
      </c>
      <c r="J126" s="35">
        <f t="shared" si="23"/>
        <v>0</v>
      </c>
      <c r="K126" s="171" t="str">
        <f t="shared" si="29"/>
        <v/>
      </c>
      <c r="L126" s="172"/>
      <c r="M126" s="35"/>
      <c r="N126" s="35"/>
      <c r="O126" s="33"/>
      <c r="P126" s="35">
        <f t="shared" si="34"/>
        <v>0</v>
      </c>
      <c r="Q126" s="173" t="str">
        <f t="shared" si="26"/>
        <v/>
      </c>
      <c r="R126" s="174">
        <f t="shared" si="35"/>
        <v>0</v>
      </c>
      <c r="S126" s="35">
        <f t="shared" si="36"/>
        <v>0</v>
      </c>
      <c r="T126" s="35">
        <f t="shared" si="36"/>
        <v>0</v>
      </c>
      <c r="U126" s="35">
        <f t="shared" si="36"/>
        <v>0</v>
      </c>
      <c r="V126" s="35">
        <f t="shared" si="37"/>
        <v>0</v>
      </c>
      <c r="W126" s="171" t="str">
        <f t="shared" si="28"/>
        <v/>
      </c>
      <c r="X126" s="2"/>
      <c r="Y126" s="2"/>
      <c r="Z126" s="2"/>
      <c r="AA126" s="2"/>
      <c r="AB126" s="2"/>
      <c r="AC126" s="2"/>
      <c r="AD126" s="2"/>
      <c r="AE126" s="2"/>
      <c r="AF126" s="2"/>
      <c r="AG126" s="2"/>
      <c r="AH126" s="2"/>
      <c r="AI126" s="2"/>
      <c r="AJ126" s="2"/>
      <c r="AK126" s="2"/>
      <c r="AL126" s="2"/>
      <c r="AM126" s="2"/>
      <c r="AN126" s="2"/>
      <c r="AO126" s="2"/>
      <c r="AP126" s="2"/>
      <c r="AQ126" s="2"/>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row>
    <row r="127" spans="1:196" s="62" customFormat="1" ht="58.5" hidden="1" customHeight="1" x14ac:dyDescent="0.3">
      <c r="A127" s="183"/>
      <c r="B127" s="50"/>
      <c r="C127" s="51"/>
      <c r="D127" s="50"/>
      <c r="E127" s="204" t="s">
        <v>227</v>
      </c>
      <c r="F127" s="64"/>
      <c r="G127" s="58"/>
      <c r="H127" s="59"/>
      <c r="I127" s="34">
        <f t="shared" si="33"/>
        <v>0</v>
      </c>
      <c r="J127" s="35">
        <f t="shared" si="23"/>
        <v>0</v>
      </c>
      <c r="K127" s="171" t="str">
        <f t="shared" si="29"/>
        <v/>
      </c>
      <c r="L127" s="177"/>
      <c r="M127" s="42"/>
      <c r="N127" s="42"/>
      <c r="O127" s="42"/>
      <c r="P127" s="35">
        <f t="shared" si="34"/>
        <v>0</v>
      </c>
      <c r="Q127" s="173" t="str">
        <f t="shared" si="26"/>
        <v/>
      </c>
      <c r="R127" s="174">
        <f t="shared" si="35"/>
        <v>0</v>
      </c>
      <c r="S127" s="35">
        <f t="shared" si="36"/>
        <v>0</v>
      </c>
      <c r="T127" s="35">
        <f t="shared" si="36"/>
        <v>0</v>
      </c>
      <c r="U127" s="35">
        <f t="shared" si="36"/>
        <v>0</v>
      </c>
      <c r="V127" s="35">
        <f t="shared" si="37"/>
        <v>0</v>
      </c>
      <c r="W127" s="171" t="str">
        <f t="shared" si="28"/>
        <v/>
      </c>
      <c r="X127" s="60"/>
      <c r="Y127" s="60"/>
      <c r="Z127" s="60"/>
      <c r="AA127" s="60"/>
      <c r="AB127" s="60"/>
      <c r="AC127" s="60"/>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1"/>
      <c r="GF127" s="61"/>
      <c r="GG127" s="61"/>
      <c r="GH127" s="61"/>
      <c r="GI127" s="61"/>
      <c r="GJ127" s="61"/>
      <c r="GK127" s="61"/>
      <c r="GL127" s="61"/>
      <c r="GM127" s="61"/>
      <c r="GN127" s="61"/>
    </row>
    <row r="128" spans="1:196" s="62" customFormat="1" ht="58.5" hidden="1" customHeight="1" x14ac:dyDescent="0.3">
      <c r="A128" s="183"/>
      <c r="B128" s="50"/>
      <c r="C128" s="51"/>
      <c r="D128" s="50"/>
      <c r="E128" s="204" t="s">
        <v>228</v>
      </c>
      <c r="F128" s="64"/>
      <c r="G128" s="58"/>
      <c r="H128" s="59"/>
      <c r="I128" s="34">
        <f t="shared" si="33"/>
        <v>0</v>
      </c>
      <c r="J128" s="35">
        <f t="shared" si="23"/>
        <v>0</v>
      </c>
      <c r="K128" s="171" t="str">
        <f t="shared" si="29"/>
        <v/>
      </c>
      <c r="L128" s="177"/>
      <c r="M128" s="42"/>
      <c r="N128" s="42"/>
      <c r="O128" s="42"/>
      <c r="P128" s="35">
        <f t="shared" si="34"/>
        <v>0</v>
      </c>
      <c r="Q128" s="173" t="str">
        <f t="shared" si="26"/>
        <v/>
      </c>
      <c r="R128" s="174">
        <f t="shared" si="35"/>
        <v>0</v>
      </c>
      <c r="S128" s="35">
        <f t="shared" si="36"/>
        <v>0</v>
      </c>
      <c r="T128" s="35">
        <f t="shared" si="36"/>
        <v>0</v>
      </c>
      <c r="U128" s="35">
        <f t="shared" si="36"/>
        <v>0</v>
      </c>
      <c r="V128" s="35">
        <f t="shared" si="37"/>
        <v>0</v>
      </c>
      <c r="W128" s="171" t="str">
        <f t="shared" si="28"/>
        <v/>
      </c>
      <c r="X128" s="60"/>
      <c r="Y128" s="60"/>
      <c r="Z128" s="60"/>
      <c r="AA128" s="60"/>
      <c r="AB128" s="60"/>
      <c r="AC128" s="60"/>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60"/>
      <c r="BK128" s="60"/>
      <c r="BL128" s="60"/>
      <c r="BM128" s="60"/>
      <c r="BN128" s="60"/>
      <c r="BO128" s="60"/>
      <c r="BP128" s="60"/>
      <c r="BQ128" s="60"/>
      <c r="BR128" s="60"/>
      <c r="BS128" s="60"/>
      <c r="BT128" s="60"/>
      <c r="BU128" s="60"/>
      <c r="BV128" s="60"/>
      <c r="BW128" s="60"/>
      <c r="BX128" s="60"/>
      <c r="BY128" s="60"/>
      <c r="BZ128" s="60"/>
      <c r="CA128" s="60"/>
      <c r="CB128" s="60"/>
      <c r="CC128" s="60"/>
      <c r="CD128" s="60"/>
      <c r="CE128" s="60"/>
      <c r="CF128" s="60"/>
      <c r="CG128" s="60"/>
      <c r="CH128" s="60"/>
      <c r="CI128" s="60"/>
      <c r="CJ128" s="60"/>
      <c r="CK128" s="60"/>
      <c r="CL128" s="60"/>
      <c r="CM128" s="60"/>
      <c r="CN128" s="60"/>
      <c r="CO128" s="60"/>
      <c r="CP128" s="60"/>
      <c r="CQ128" s="60"/>
      <c r="CR128" s="60"/>
      <c r="CS128" s="60"/>
      <c r="CT128" s="60"/>
      <c r="CU128" s="60"/>
      <c r="CV128" s="60"/>
      <c r="CW128" s="60"/>
      <c r="CX128" s="60"/>
      <c r="CY128" s="60"/>
      <c r="CZ128" s="60"/>
      <c r="DA128" s="60"/>
      <c r="DB128" s="60"/>
      <c r="DC128" s="60"/>
      <c r="DD128" s="60"/>
      <c r="DE128" s="60"/>
      <c r="DF128" s="60"/>
      <c r="DG128" s="60"/>
      <c r="DH128" s="60"/>
      <c r="DI128" s="60"/>
      <c r="DJ128" s="60"/>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61"/>
      <c r="GF128" s="61"/>
      <c r="GG128" s="61"/>
      <c r="GH128" s="61"/>
      <c r="GI128" s="61"/>
      <c r="GJ128" s="61"/>
      <c r="GK128" s="61"/>
      <c r="GL128" s="61"/>
      <c r="GM128" s="61"/>
      <c r="GN128" s="61"/>
    </row>
    <row r="129" spans="1:196" s="15" customFormat="1" ht="58.5" hidden="1" customHeight="1" x14ac:dyDescent="0.25">
      <c r="A129" s="167">
        <v>25</v>
      </c>
      <c r="B129" s="92"/>
      <c r="C129" s="66" t="s">
        <v>229</v>
      </c>
      <c r="D129" s="66" t="s">
        <v>230</v>
      </c>
      <c r="E129" s="191" t="s">
        <v>231</v>
      </c>
      <c r="F129" s="32"/>
      <c r="G129" s="33"/>
      <c r="H129" s="33"/>
      <c r="I129" s="34">
        <f t="shared" si="33"/>
        <v>0</v>
      </c>
      <c r="J129" s="35">
        <f t="shared" si="23"/>
        <v>0</v>
      </c>
      <c r="K129" s="171" t="str">
        <f t="shared" si="29"/>
        <v/>
      </c>
      <c r="L129" s="172"/>
      <c r="M129" s="35"/>
      <c r="N129" s="35"/>
      <c r="O129" s="33"/>
      <c r="P129" s="35">
        <f t="shared" si="34"/>
        <v>0</v>
      </c>
      <c r="Q129" s="173" t="str">
        <f t="shared" si="26"/>
        <v/>
      </c>
      <c r="R129" s="174">
        <f t="shared" si="35"/>
        <v>0</v>
      </c>
      <c r="S129" s="35">
        <f t="shared" si="36"/>
        <v>0</v>
      </c>
      <c r="T129" s="35">
        <f t="shared" si="36"/>
        <v>0</v>
      </c>
      <c r="U129" s="35">
        <f t="shared" si="36"/>
        <v>0</v>
      </c>
      <c r="V129" s="35">
        <f t="shared" si="37"/>
        <v>0</v>
      </c>
      <c r="W129" s="171" t="str">
        <f t="shared" si="28"/>
        <v/>
      </c>
      <c r="X129" s="2"/>
      <c r="Y129" s="2"/>
      <c r="Z129" s="2"/>
      <c r="AA129" s="2"/>
      <c r="AB129" s="2"/>
      <c r="AC129" s="2"/>
      <c r="AD129" s="2"/>
      <c r="AE129" s="2"/>
      <c r="AF129" s="2"/>
      <c r="AG129" s="2"/>
      <c r="AH129" s="2"/>
      <c r="AI129" s="2"/>
      <c r="AJ129" s="2"/>
      <c r="AK129" s="2"/>
      <c r="AL129" s="2"/>
      <c r="AM129" s="2"/>
      <c r="AN129" s="2"/>
      <c r="AO129" s="2"/>
      <c r="AP129" s="2"/>
      <c r="AQ129" s="2"/>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row>
    <row r="130" spans="1:196" s="15" customFormat="1" ht="58.5" hidden="1" customHeight="1" x14ac:dyDescent="0.25">
      <c r="A130" s="167">
        <v>23</v>
      </c>
      <c r="B130" s="92"/>
      <c r="C130" s="66" t="s">
        <v>232</v>
      </c>
      <c r="D130" s="66" t="s">
        <v>205</v>
      </c>
      <c r="E130" s="191" t="s">
        <v>233</v>
      </c>
      <c r="F130" s="32"/>
      <c r="G130" s="33"/>
      <c r="H130" s="33"/>
      <c r="I130" s="34">
        <f t="shared" si="33"/>
        <v>0</v>
      </c>
      <c r="J130" s="35">
        <f t="shared" si="23"/>
        <v>0</v>
      </c>
      <c r="K130" s="171" t="str">
        <f t="shared" si="29"/>
        <v/>
      </c>
      <c r="L130" s="172"/>
      <c r="M130" s="35"/>
      <c r="N130" s="35"/>
      <c r="O130" s="33"/>
      <c r="P130" s="35">
        <f t="shared" si="34"/>
        <v>0</v>
      </c>
      <c r="Q130" s="173" t="str">
        <f t="shared" si="26"/>
        <v/>
      </c>
      <c r="R130" s="174">
        <f t="shared" si="35"/>
        <v>0</v>
      </c>
      <c r="S130" s="35">
        <f t="shared" si="36"/>
        <v>0</v>
      </c>
      <c r="T130" s="35">
        <f t="shared" si="36"/>
        <v>0</v>
      </c>
      <c r="U130" s="35">
        <f t="shared" si="36"/>
        <v>0</v>
      </c>
      <c r="V130" s="35">
        <f t="shared" si="37"/>
        <v>0</v>
      </c>
      <c r="W130" s="171" t="str">
        <f t="shared" si="28"/>
        <v/>
      </c>
      <c r="X130" s="2"/>
      <c r="Y130" s="2"/>
      <c r="Z130" s="2"/>
      <c r="AA130" s="2"/>
      <c r="AB130" s="2"/>
      <c r="AC130" s="2"/>
      <c r="AD130" s="2"/>
      <c r="AE130" s="2"/>
      <c r="AF130" s="2"/>
      <c r="AG130" s="2"/>
      <c r="AH130" s="2"/>
      <c r="AI130" s="2"/>
      <c r="AJ130" s="2"/>
      <c r="AK130" s="2"/>
      <c r="AL130" s="2"/>
      <c r="AM130" s="2"/>
      <c r="AN130" s="2"/>
      <c r="AO130" s="2"/>
      <c r="AP130" s="2"/>
      <c r="AQ130" s="2"/>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row>
    <row r="131" spans="1:196" s="15" customFormat="1" ht="58.5" hidden="1" customHeight="1" x14ac:dyDescent="0.25">
      <c r="A131" s="167">
        <v>24</v>
      </c>
      <c r="B131" s="92"/>
      <c r="C131" s="66" t="s">
        <v>224</v>
      </c>
      <c r="D131" s="66" t="s">
        <v>225</v>
      </c>
      <c r="E131" s="191" t="s">
        <v>226</v>
      </c>
      <c r="F131" s="32"/>
      <c r="G131" s="33"/>
      <c r="H131" s="33"/>
      <c r="I131" s="34">
        <f t="shared" si="33"/>
        <v>0</v>
      </c>
      <c r="J131" s="35">
        <f t="shared" si="23"/>
        <v>0</v>
      </c>
      <c r="K131" s="171" t="str">
        <f t="shared" si="29"/>
        <v/>
      </c>
      <c r="L131" s="172"/>
      <c r="M131" s="35"/>
      <c r="N131" s="35"/>
      <c r="O131" s="33"/>
      <c r="P131" s="35">
        <f t="shared" si="34"/>
        <v>0</v>
      </c>
      <c r="Q131" s="173" t="str">
        <f t="shared" si="26"/>
        <v/>
      </c>
      <c r="R131" s="174">
        <f t="shared" si="35"/>
        <v>0</v>
      </c>
      <c r="S131" s="35">
        <f t="shared" si="36"/>
        <v>0</v>
      </c>
      <c r="T131" s="35">
        <f t="shared" si="36"/>
        <v>0</v>
      </c>
      <c r="U131" s="35">
        <f t="shared" si="36"/>
        <v>0</v>
      </c>
      <c r="V131" s="35">
        <f t="shared" si="37"/>
        <v>0</v>
      </c>
      <c r="W131" s="171" t="str">
        <f t="shared" si="28"/>
        <v/>
      </c>
      <c r="X131" s="2"/>
      <c r="Y131" s="2"/>
      <c r="Z131" s="2"/>
      <c r="AA131" s="2"/>
      <c r="AB131" s="2"/>
      <c r="AC131" s="2"/>
      <c r="AD131" s="2"/>
      <c r="AE131" s="2"/>
      <c r="AF131" s="2"/>
      <c r="AG131" s="2"/>
      <c r="AH131" s="2"/>
      <c r="AI131" s="2"/>
      <c r="AJ131" s="2"/>
      <c r="AK131" s="2"/>
      <c r="AL131" s="2"/>
      <c r="AM131" s="2"/>
      <c r="AN131" s="2"/>
      <c r="AO131" s="2"/>
      <c r="AP131" s="2"/>
      <c r="AQ131" s="2"/>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row>
    <row r="132" spans="1:196" s="95" customFormat="1" ht="54.75" hidden="1" customHeight="1" thickBot="1" x14ac:dyDescent="0.35">
      <c r="A132" s="175"/>
      <c r="B132" s="93"/>
      <c r="C132" s="68"/>
      <c r="D132" s="68"/>
      <c r="E132" s="195" t="s">
        <v>234</v>
      </c>
      <c r="F132" s="57"/>
      <c r="G132" s="42"/>
      <c r="H132" s="42"/>
      <c r="I132" s="34">
        <f t="shared" si="33"/>
        <v>0</v>
      </c>
      <c r="J132" s="35">
        <f t="shared" si="23"/>
        <v>0</v>
      </c>
      <c r="K132" s="171" t="str">
        <f t="shared" si="29"/>
        <v/>
      </c>
      <c r="L132" s="177"/>
      <c r="M132" s="42"/>
      <c r="N132" s="42"/>
      <c r="O132" s="42"/>
      <c r="P132" s="35">
        <f t="shared" si="34"/>
        <v>0</v>
      </c>
      <c r="Q132" s="173" t="str">
        <f t="shared" si="26"/>
        <v/>
      </c>
      <c r="R132" s="174">
        <f t="shared" si="35"/>
        <v>0</v>
      </c>
      <c r="S132" s="35">
        <f t="shared" si="36"/>
        <v>0</v>
      </c>
      <c r="T132" s="35">
        <f t="shared" si="36"/>
        <v>0</v>
      </c>
      <c r="U132" s="35">
        <f t="shared" si="36"/>
        <v>0</v>
      </c>
      <c r="V132" s="35">
        <f t="shared" si="37"/>
        <v>0</v>
      </c>
      <c r="W132" s="171" t="str">
        <f t="shared" si="28"/>
        <v/>
      </c>
      <c r="X132" s="43"/>
      <c r="Y132" s="43"/>
      <c r="Z132" s="43"/>
      <c r="AA132" s="43"/>
      <c r="AB132" s="43"/>
      <c r="AC132" s="43"/>
      <c r="AD132" s="43"/>
      <c r="AE132" s="43"/>
      <c r="AF132" s="43"/>
      <c r="AG132" s="43"/>
      <c r="AH132" s="43"/>
      <c r="AI132" s="43"/>
      <c r="AJ132" s="43"/>
      <c r="AK132" s="43"/>
      <c r="AL132" s="43"/>
      <c r="AM132" s="43"/>
      <c r="AN132" s="43"/>
      <c r="AO132" s="43"/>
      <c r="AP132" s="43"/>
      <c r="AQ132" s="43"/>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94"/>
      <c r="GF132" s="94"/>
      <c r="GG132" s="94"/>
      <c r="GH132" s="94"/>
      <c r="GI132" s="94"/>
      <c r="GJ132" s="94"/>
      <c r="GK132" s="94"/>
      <c r="GL132" s="94"/>
      <c r="GM132" s="94"/>
      <c r="GN132" s="94"/>
    </row>
    <row r="133" spans="1:196" s="95" customFormat="1" ht="41.25" hidden="1" customHeight="1" thickBot="1" x14ac:dyDescent="0.35">
      <c r="A133" s="175"/>
      <c r="B133" s="93"/>
      <c r="C133" s="68"/>
      <c r="D133" s="68"/>
      <c r="E133" s="195" t="s">
        <v>235</v>
      </c>
      <c r="F133" s="57"/>
      <c r="G133" s="42"/>
      <c r="H133" s="42"/>
      <c r="I133" s="34">
        <f t="shared" si="33"/>
        <v>0</v>
      </c>
      <c r="J133" s="35">
        <f t="shared" si="23"/>
        <v>0</v>
      </c>
      <c r="K133" s="171" t="str">
        <f t="shared" si="29"/>
        <v/>
      </c>
      <c r="L133" s="177"/>
      <c r="M133" s="42"/>
      <c r="N133" s="42"/>
      <c r="O133" s="42"/>
      <c r="P133" s="35">
        <f t="shared" si="34"/>
        <v>0</v>
      </c>
      <c r="Q133" s="173" t="str">
        <f t="shared" si="26"/>
        <v/>
      </c>
      <c r="R133" s="174">
        <f t="shared" si="35"/>
        <v>0</v>
      </c>
      <c r="S133" s="35">
        <f t="shared" si="36"/>
        <v>0</v>
      </c>
      <c r="T133" s="35">
        <f t="shared" si="36"/>
        <v>0</v>
      </c>
      <c r="U133" s="35">
        <f t="shared" si="36"/>
        <v>0</v>
      </c>
      <c r="V133" s="35">
        <f t="shared" si="37"/>
        <v>0</v>
      </c>
      <c r="W133" s="171" t="str">
        <f t="shared" si="28"/>
        <v/>
      </c>
      <c r="X133" s="43"/>
      <c r="Y133" s="43"/>
      <c r="Z133" s="43"/>
      <c r="AA133" s="43"/>
      <c r="AB133" s="43"/>
      <c r="AC133" s="43"/>
      <c r="AD133" s="43"/>
      <c r="AE133" s="43"/>
      <c r="AF133" s="43"/>
      <c r="AG133" s="43"/>
      <c r="AH133" s="43"/>
      <c r="AI133" s="43"/>
      <c r="AJ133" s="43"/>
      <c r="AK133" s="43"/>
      <c r="AL133" s="43"/>
      <c r="AM133" s="43"/>
      <c r="AN133" s="43"/>
      <c r="AO133" s="43"/>
      <c r="AP133" s="43"/>
      <c r="AQ133" s="43"/>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94"/>
      <c r="GF133" s="94"/>
      <c r="GG133" s="94"/>
      <c r="GH133" s="94"/>
      <c r="GI133" s="94"/>
      <c r="GJ133" s="94"/>
      <c r="GK133" s="94"/>
      <c r="GL133" s="94"/>
      <c r="GM133" s="94"/>
      <c r="GN133" s="94"/>
    </row>
    <row r="134" spans="1:196" s="15" customFormat="1" ht="39.75" hidden="1" customHeight="1" x14ac:dyDescent="0.25">
      <c r="A134" s="167">
        <v>25</v>
      </c>
      <c r="B134" s="92"/>
      <c r="C134" s="66" t="s">
        <v>229</v>
      </c>
      <c r="D134" s="66" t="s">
        <v>230</v>
      </c>
      <c r="E134" s="191" t="s">
        <v>231</v>
      </c>
      <c r="F134" s="32"/>
      <c r="G134" s="33"/>
      <c r="H134" s="33"/>
      <c r="I134" s="34">
        <f t="shared" si="33"/>
        <v>0</v>
      </c>
      <c r="J134" s="35">
        <f t="shared" si="23"/>
        <v>0</v>
      </c>
      <c r="K134" s="171" t="str">
        <f t="shared" si="29"/>
        <v/>
      </c>
      <c r="L134" s="172"/>
      <c r="M134" s="35"/>
      <c r="N134" s="35"/>
      <c r="O134" s="33"/>
      <c r="P134" s="35">
        <f t="shared" si="34"/>
        <v>0</v>
      </c>
      <c r="Q134" s="173" t="str">
        <f t="shared" si="26"/>
        <v/>
      </c>
      <c r="R134" s="174">
        <f t="shared" si="35"/>
        <v>0</v>
      </c>
      <c r="S134" s="35">
        <f t="shared" si="36"/>
        <v>0</v>
      </c>
      <c r="T134" s="35">
        <f t="shared" si="36"/>
        <v>0</v>
      </c>
      <c r="U134" s="35">
        <f t="shared" si="36"/>
        <v>0</v>
      </c>
      <c r="V134" s="35">
        <f t="shared" si="37"/>
        <v>0</v>
      </c>
      <c r="W134" s="171" t="str">
        <f t="shared" si="28"/>
        <v/>
      </c>
      <c r="X134" s="2"/>
      <c r="Y134" s="2"/>
      <c r="Z134" s="2"/>
      <c r="AA134" s="2"/>
      <c r="AB134" s="2"/>
      <c r="AC134" s="2"/>
      <c r="AD134" s="2"/>
      <c r="AE134" s="2"/>
      <c r="AF134" s="2"/>
      <c r="AG134" s="2"/>
      <c r="AH134" s="2"/>
      <c r="AI134" s="2"/>
      <c r="AJ134" s="2"/>
      <c r="AK134" s="2"/>
      <c r="AL134" s="2"/>
      <c r="AM134" s="2"/>
      <c r="AN134" s="2"/>
      <c r="AO134" s="2"/>
      <c r="AP134" s="2"/>
      <c r="AQ134" s="2"/>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row>
    <row r="135" spans="1:196" s="88" customFormat="1" ht="42" hidden="1" customHeight="1" thickBot="1" x14ac:dyDescent="0.3">
      <c r="A135" s="167"/>
      <c r="B135" s="92"/>
      <c r="C135" s="66" t="s">
        <v>282</v>
      </c>
      <c r="D135" s="66" t="s">
        <v>214</v>
      </c>
      <c r="E135" s="191" t="s">
        <v>283</v>
      </c>
      <c r="F135" s="32"/>
      <c r="G135" s="33"/>
      <c r="H135" s="33"/>
      <c r="I135" s="34">
        <f t="shared" si="33"/>
        <v>0</v>
      </c>
      <c r="J135" s="35">
        <f t="shared" si="23"/>
        <v>0</v>
      </c>
      <c r="K135" s="171" t="str">
        <f t="shared" si="29"/>
        <v/>
      </c>
      <c r="L135" s="172"/>
      <c r="M135" s="35"/>
      <c r="N135" s="35"/>
      <c r="O135" s="33"/>
      <c r="P135" s="35">
        <f t="shared" si="34"/>
        <v>0</v>
      </c>
      <c r="Q135" s="173" t="str">
        <f t="shared" si="26"/>
        <v/>
      </c>
      <c r="R135" s="174">
        <f t="shared" si="35"/>
        <v>0</v>
      </c>
      <c r="S135" s="35">
        <f t="shared" si="36"/>
        <v>0</v>
      </c>
      <c r="T135" s="35">
        <f t="shared" si="36"/>
        <v>0</v>
      </c>
      <c r="U135" s="35">
        <f t="shared" si="36"/>
        <v>0</v>
      </c>
      <c r="V135" s="35">
        <f t="shared" si="37"/>
        <v>0</v>
      </c>
      <c r="W135" s="171" t="str">
        <f t="shared" si="28"/>
        <v/>
      </c>
      <c r="X135" s="2"/>
      <c r="Y135" s="2"/>
      <c r="Z135" s="2"/>
      <c r="AA135" s="2"/>
      <c r="AB135" s="2"/>
      <c r="AC135" s="2"/>
      <c r="AD135" s="2"/>
      <c r="AE135" s="2"/>
      <c r="AF135" s="2"/>
      <c r="AG135" s="2"/>
      <c r="AH135" s="2"/>
      <c r="AI135" s="2"/>
      <c r="AJ135" s="2"/>
      <c r="AK135" s="2"/>
      <c r="AL135" s="2"/>
      <c r="AM135" s="2"/>
      <c r="AN135" s="2"/>
      <c r="AO135" s="2"/>
      <c r="AP135" s="2"/>
      <c r="AQ135" s="2"/>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87"/>
      <c r="GF135" s="87"/>
      <c r="GG135" s="87"/>
      <c r="GH135" s="87"/>
      <c r="GI135" s="87"/>
      <c r="GJ135" s="87"/>
      <c r="GK135" s="87"/>
      <c r="GL135" s="87"/>
      <c r="GM135" s="87"/>
      <c r="GN135" s="87"/>
    </row>
    <row r="136" spans="1:196" s="95" customFormat="1" ht="47.25" hidden="1" customHeight="1" thickBot="1" x14ac:dyDescent="0.35">
      <c r="A136" s="175"/>
      <c r="B136" s="93"/>
      <c r="C136" s="68"/>
      <c r="D136" s="68"/>
      <c r="E136" s="195" t="s">
        <v>284</v>
      </c>
      <c r="F136" s="57"/>
      <c r="G136" s="42"/>
      <c r="H136" s="42"/>
      <c r="I136" s="34">
        <f t="shared" si="33"/>
        <v>0</v>
      </c>
      <c r="J136" s="35">
        <f t="shared" si="23"/>
        <v>0</v>
      </c>
      <c r="K136" s="171" t="str">
        <f t="shared" si="29"/>
        <v/>
      </c>
      <c r="L136" s="205"/>
      <c r="M136" s="89"/>
      <c r="N136" s="89"/>
      <c r="O136" s="89"/>
      <c r="P136" s="35">
        <f t="shared" si="34"/>
        <v>0</v>
      </c>
      <c r="Q136" s="173" t="str">
        <f t="shared" si="26"/>
        <v/>
      </c>
      <c r="R136" s="174">
        <f t="shared" si="35"/>
        <v>0</v>
      </c>
      <c r="S136" s="35">
        <f t="shared" si="36"/>
        <v>0</v>
      </c>
      <c r="T136" s="35">
        <f t="shared" si="36"/>
        <v>0</v>
      </c>
      <c r="U136" s="35">
        <f t="shared" si="36"/>
        <v>0</v>
      </c>
      <c r="V136" s="35">
        <f t="shared" si="37"/>
        <v>0</v>
      </c>
      <c r="W136" s="171" t="str">
        <f t="shared" si="28"/>
        <v/>
      </c>
      <c r="X136" s="43"/>
      <c r="Y136" s="43"/>
      <c r="Z136" s="43"/>
      <c r="AA136" s="43"/>
      <c r="AB136" s="43"/>
      <c r="AC136" s="43"/>
      <c r="AD136" s="43"/>
      <c r="AE136" s="43"/>
      <c r="AF136" s="43"/>
      <c r="AG136" s="43"/>
      <c r="AH136" s="43"/>
      <c r="AI136" s="43"/>
      <c r="AJ136" s="43"/>
      <c r="AK136" s="43"/>
      <c r="AL136" s="43"/>
      <c r="AM136" s="43"/>
      <c r="AN136" s="43"/>
      <c r="AO136" s="43"/>
      <c r="AP136" s="43"/>
      <c r="AQ136" s="43"/>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94"/>
      <c r="GF136" s="94"/>
      <c r="GG136" s="94"/>
      <c r="GH136" s="94"/>
      <c r="GI136" s="94"/>
      <c r="GJ136" s="94"/>
      <c r="GK136" s="94"/>
      <c r="GL136" s="94"/>
      <c r="GM136" s="94"/>
      <c r="GN136" s="94"/>
    </row>
    <row r="137" spans="1:196" s="88" customFormat="1" ht="30.75" hidden="1" customHeight="1" thickBot="1" x14ac:dyDescent="0.3">
      <c r="A137" s="167"/>
      <c r="B137" s="92"/>
      <c r="C137" s="66" t="s">
        <v>236</v>
      </c>
      <c r="D137" s="66" t="s">
        <v>205</v>
      </c>
      <c r="E137" s="191" t="s">
        <v>237</v>
      </c>
      <c r="F137" s="32"/>
      <c r="G137" s="33"/>
      <c r="H137" s="33"/>
      <c r="I137" s="34">
        <f t="shared" si="33"/>
        <v>0</v>
      </c>
      <c r="J137" s="35">
        <f t="shared" si="23"/>
        <v>0</v>
      </c>
      <c r="K137" s="171" t="str">
        <f t="shared" si="29"/>
        <v/>
      </c>
      <c r="L137" s="172"/>
      <c r="M137" s="35"/>
      <c r="N137" s="35"/>
      <c r="O137" s="33"/>
      <c r="P137" s="35">
        <f t="shared" si="34"/>
        <v>0</v>
      </c>
      <c r="Q137" s="173" t="str">
        <f t="shared" si="26"/>
        <v/>
      </c>
      <c r="R137" s="174">
        <f t="shared" si="35"/>
        <v>0</v>
      </c>
      <c r="S137" s="35">
        <f t="shared" si="36"/>
        <v>0</v>
      </c>
      <c r="T137" s="35">
        <f t="shared" si="36"/>
        <v>0</v>
      </c>
      <c r="U137" s="35">
        <f t="shared" si="36"/>
        <v>0</v>
      </c>
      <c r="V137" s="35">
        <f t="shared" si="37"/>
        <v>0</v>
      </c>
      <c r="W137" s="171" t="str">
        <f t="shared" si="28"/>
        <v/>
      </c>
      <c r="X137" s="2"/>
      <c r="Y137" s="2"/>
      <c r="Z137" s="2"/>
      <c r="AA137" s="2"/>
      <c r="AB137" s="2"/>
      <c r="AC137" s="2"/>
      <c r="AD137" s="2"/>
      <c r="AE137" s="2"/>
      <c r="AF137" s="2"/>
      <c r="AG137" s="2"/>
      <c r="AH137" s="2"/>
      <c r="AI137" s="2"/>
      <c r="AJ137" s="2"/>
      <c r="AK137" s="2"/>
      <c r="AL137" s="2"/>
      <c r="AM137" s="2"/>
      <c r="AN137" s="2"/>
      <c r="AO137" s="2"/>
      <c r="AP137" s="2"/>
      <c r="AQ137" s="2"/>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87"/>
      <c r="GF137" s="87"/>
      <c r="GG137" s="87"/>
      <c r="GH137" s="87"/>
      <c r="GI137" s="87"/>
      <c r="GJ137" s="87"/>
      <c r="GK137" s="87"/>
      <c r="GL137" s="87"/>
      <c r="GM137" s="87"/>
      <c r="GN137" s="87"/>
    </row>
    <row r="138" spans="1:196" s="88" customFormat="1" ht="31.5" hidden="1" customHeight="1" thickBot="1" x14ac:dyDescent="0.3">
      <c r="A138" s="167"/>
      <c r="B138" s="92"/>
      <c r="C138" s="66" t="s">
        <v>232</v>
      </c>
      <c r="D138" s="66" t="s">
        <v>205</v>
      </c>
      <c r="E138" s="191" t="s">
        <v>233</v>
      </c>
      <c r="F138" s="32"/>
      <c r="G138" s="33"/>
      <c r="H138" s="33"/>
      <c r="I138" s="34">
        <f t="shared" si="33"/>
        <v>0</v>
      </c>
      <c r="J138" s="35">
        <f t="shared" si="23"/>
        <v>0</v>
      </c>
      <c r="K138" s="171" t="str">
        <f t="shared" si="29"/>
        <v/>
      </c>
      <c r="L138" s="172"/>
      <c r="M138" s="35"/>
      <c r="N138" s="35"/>
      <c r="O138" s="33"/>
      <c r="P138" s="35">
        <f t="shared" si="34"/>
        <v>0</v>
      </c>
      <c r="Q138" s="173" t="str">
        <f t="shared" si="26"/>
        <v/>
      </c>
      <c r="R138" s="174">
        <f t="shared" si="35"/>
        <v>0</v>
      </c>
      <c r="S138" s="35">
        <f t="shared" si="36"/>
        <v>0</v>
      </c>
      <c r="T138" s="35">
        <f t="shared" si="36"/>
        <v>0</v>
      </c>
      <c r="U138" s="35">
        <f t="shared" si="36"/>
        <v>0</v>
      </c>
      <c r="V138" s="35">
        <f t="shared" si="37"/>
        <v>0</v>
      </c>
      <c r="W138" s="171" t="str">
        <f t="shared" si="28"/>
        <v/>
      </c>
      <c r="X138" s="2"/>
      <c r="Y138" s="2"/>
      <c r="Z138" s="2"/>
      <c r="AA138" s="2"/>
      <c r="AB138" s="2"/>
      <c r="AC138" s="2"/>
      <c r="AD138" s="2"/>
      <c r="AE138" s="2"/>
      <c r="AF138" s="2"/>
      <c r="AG138" s="2"/>
      <c r="AH138" s="2"/>
      <c r="AI138" s="2"/>
      <c r="AJ138" s="2"/>
      <c r="AK138" s="2"/>
      <c r="AL138" s="2"/>
      <c r="AM138" s="2"/>
      <c r="AN138" s="2"/>
      <c r="AO138" s="2"/>
      <c r="AP138" s="2"/>
      <c r="AQ138" s="2"/>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87"/>
      <c r="GF138" s="87"/>
      <c r="GG138" s="87"/>
      <c r="GH138" s="87"/>
      <c r="GI138" s="87"/>
      <c r="GJ138" s="87"/>
      <c r="GK138" s="87"/>
      <c r="GL138" s="87"/>
      <c r="GM138" s="87"/>
      <c r="GN138" s="87"/>
    </row>
    <row r="139" spans="1:196" s="134" customFormat="1" ht="24" customHeight="1" thickBot="1" x14ac:dyDescent="0.3">
      <c r="A139" s="206"/>
      <c r="B139" s="126"/>
      <c r="C139" s="127" t="s">
        <v>330</v>
      </c>
      <c r="D139" s="127" t="s">
        <v>205</v>
      </c>
      <c r="E139" s="207" t="s">
        <v>331</v>
      </c>
      <c r="F139" s="128">
        <v>267</v>
      </c>
      <c r="G139" s="33">
        <v>267</v>
      </c>
      <c r="H139" s="129"/>
      <c r="I139" s="130">
        <f t="shared" si="33"/>
        <v>0</v>
      </c>
      <c r="J139" s="122">
        <f t="shared" si="23"/>
        <v>-267</v>
      </c>
      <c r="K139" s="208">
        <f t="shared" si="29"/>
        <v>0</v>
      </c>
      <c r="L139" s="209"/>
      <c r="M139" s="122"/>
      <c r="N139" s="35"/>
      <c r="O139" s="129"/>
      <c r="P139" s="122">
        <f t="shared" si="34"/>
        <v>0</v>
      </c>
      <c r="Q139" s="210" t="str">
        <f t="shared" si="26"/>
        <v/>
      </c>
      <c r="R139" s="211">
        <f t="shared" si="35"/>
        <v>267</v>
      </c>
      <c r="S139" s="122">
        <f t="shared" si="36"/>
        <v>267</v>
      </c>
      <c r="T139" s="122">
        <f t="shared" si="36"/>
        <v>267</v>
      </c>
      <c r="U139" s="122">
        <f t="shared" si="36"/>
        <v>0</v>
      </c>
      <c r="V139" s="122">
        <f>U139-T139</f>
        <v>-267</v>
      </c>
      <c r="W139" s="208">
        <f>IFERROR(100%*(U139/T139),"")</f>
        <v>0</v>
      </c>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2"/>
      <c r="AS139" s="132"/>
      <c r="AT139" s="132"/>
      <c r="AU139" s="132"/>
      <c r="AV139" s="132"/>
      <c r="AW139" s="132"/>
      <c r="AX139" s="132"/>
      <c r="AY139" s="132"/>
      <c r="AZ139" s="132"/>
      <c r="BA139" s="132"/>
      <c r="BB139" s="132"/>
      <c r="BC139" s="132"/>
      <c r="BD139" s="132"/>
      <c r="BE139" s="132"/>
      <c r="BF139" s="132"/>
      <c r="BG139" s="132"/>
      <c r="BH139" s="132"/>
      <c r="BI139" s="132"/>
      <c r="BJ139" s="132"/>
      <c r="BK139" s="132"/>
      <c r="BL139" s="132"/>
      <c r="BM139" s="132"/>
      <c r="BN139" s="132"/>
      <c r="BO139" s="132"/>
      <c r="BP139" s="132"/>
      <c r="BQ139" s="132"/>
      <c r="BR139" s="132"/>
      <c r="BS139" s="132"/>
      <c r="BT139" s="132"/>
      <c r="BU139" s="132"/>
      <c r="BV139" s="132"/>
      <c r="BW139" s="132"/>
      <c r="BX139" s="132"/>
      <c r="BY139" s="132"/>
      <c r="BZ139" s="132"/>
      <c r="CA139" s="132"/>
      <c r="CB139" s="132"/>
      <c r="CC139" s="132"/>
      <c r="CD139" s="132"/>
      <c r="CE139" s="132"/>
      <c r="CF139" s="132"/>
      <c r="CG139" s="132"/>
      <c r="CH139" s="132"/>
      <c r="CI139" s="132"/>
      <c r="CJ139" s="132"/>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132"/>
      <c r="DX139" s="132"/>
      <c r="DY139" s="132"/>
      <c r="DZ139" s="132"/>
      <c r="EA139" s="132"/>
      <c r="EB139" s="132"/>
      <c r="EC139" s="132"/>
      <c r="ED139" s="132"/>
      <c r="EE139" s="132"/>
      <c r="EF139" s="132"/>
      <c r="EG139" s="132"/>
      <c r="EH139" s="132"/>
      <c r="EI139" s="132"/>
      <c r="EJ139" s="132"/>
      <c r="EK139" s="132"/>
      <c r="EL139" s="132"/>
      <c r="EM139" s="132"/>
      <c r="EN139" s="132"/>
      <c r="EO139" s="132"/>
      <c r="EP139" s="132"/>
      <c r="EQ139" s="132"/>
      <c r="ER139" s="132"/>
      <c r="ES139" s="132"/>
      <c r="ET139" s="132"/>
      <c r="EU139" s="132"/>
      <c r="EV139" s="132"/>
      <c r="EW139" s="132"/>
      <c r="EX139" s="132"/>
      <c r="EY139" s="132"/>
      <c r="EZ139" s="132"/>
      <c r="FA139" s="132"/>
      <c r="FB139" s="132"/>
      <c r="FC139" s="132"/>
      <c r="FD139" s="132"/>
      <c r="FE139" s="132"/>
      <c r="FF139" s="132"/>
      <c r="FG139" s="132"/>
      <c r="FH139" s="132"/>
      <c r="FI139" s="132"/>
      <c r="FJ139" s="132"/>
      <c r="FK139" s="132"/>
      <c r="FL139" s="132"/>
      <c r="FM139" s="132"/>
      <c r="FN139" s="132"/>
      <c r="FO139" s="132"/>
      <c r="FP139" s="132"/>
      <c r="FQ139" s="132"/>
      <c r="FR139" s="132"/>
      <c r="FS139" s="132"/>
      <c r="FT139" s="132"/>
      <c r="FU139" s="132"/>
      <c r="FV139" s="132"/>
      <c r="FW139" s="132"/>
      <c r="FX139" s="132"/>
      <c r="FY139" s="132"/>
      <c r="FZ139" s="132"/>
      <c r="GA139" s="132"/>
      <c r="GB139" s="132"/>
      <c r="GC139" s="132"/>
      <c r="GD139" s="132"/>
      <c r="GE139" s="133"/>
      <c r="GF139" s="133"/>
      <c r="GG139" s="133"/>
      <c r="GH139" s="133"/>
      <c r="GI139" s="133"/>
      <c r="GJ139" s="133"/>
      <c r="GK139" s="133"/>
      <c r="GL139" s="133"/>
      <c r="GM139" s="133"/>
      <c r="GN139" s="133"/>
    </row>
    <row r="140" spans="1:196" s="134" customFormat="1" ht="24" customHeight="1" thickBot="1" x14ac:dyDescent="0.35">
      <c r="A140" s="212">
        <v>11</v>
      </c>
      <c r="B140" s="135" t="s">
        <v>167</v>
      </c>
      <c r="C140" s="135" t="s">
        <v>285</v>
      </c>
      <c r="D140" s="135"/>
      <c r="E140" s="213" t="s">
        <v>286</v>
      </c>
      <c r="F140" s="124">
        <f>SUM(F141:F150)</f>
        <v>42399.3</v>
      </c>
      <c r="G140" s="24">
        <f t="shared" ref="G140" si="43">SUM(G141:G150)</f>
        <v>29734.199999999997</v>
      </c>
      <c r="H140" s="136">
        <f>SUM(H141:H150)</f>
        <v>8817.4</v>
      </c>
      <c r="I140" s="137">
        <f t="shared" si="33"/>
        <v>1.8319951531309754E-2</v>
      </c>
      <c r="J140" s="136">
        <f t="shared" si="23"/>
        <v>-20916.799999999996</v>
      </c>
      <c r="K140" s="214">
        <f t="shared" si="29"/>
        <v>0.29654068379172804</v>
      </c>
      <c r="L140" s="215">
        <f>SUM(L141:L150)</f>
        <v>75086.900000000009</v>
      </c>
      <c r="M140" s="136">
        <f t="shared" ref="M140:O140" si="44">SUM(M141:M150)</f>
        <v>75086.900000000009</v>
      </c>
      <c r="N140" s="24">
        <f t="shared" si="44"/>
        <v>74972.7</v>
      </c>
      <c r="O140" s="136">
        <f t="shared" si="44"/>
        <v>43263.9</v>
      </c>
      <c r="P140" s="136">
        <f t="shared" si="34"/>
        <v>-31708.799999999996</v>
      </c>
      <c r="Q140" s="210">
        <f t="shared" si="26"/>
        <v>0.57706205058641347</v>
      </c>
      <c r="R140" s="124">
        <f>SUM(R141:R150)</f>
        <v>117486.20000000001</v>
      </c>
      <c r="S140" s="136">
        <f t="shared" ref="S140:U140" si="45">SUM(S141:S150)</f>
        <v>117486.20000000001</v>
      </c>
      <c r="T140" s="136">
        <f t="shared" si="45"/>
        <v>104706.90000000001</v>
      </c>
      <c r="U140" s="138">
        <f t="shared" si="45"/>
        <v>52081.299999999996</v>
      </c>
      <c r="V140" s="136">
        <f t="shared" ref="V140:V146" si="46">U140-T140</f>
        <v>-52625.600000000013</v>
      </c>
      <c r="W140" s="214">
        <f t="shared" si="28"/>
        <v>0.49740083986824163</v>
      </c>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c r="BV140" s="132"/>
      <c r="BW140" s="132"/>
      <c r="BX140" s="132"/>
      <c r="BY140" s="132"/>
      <c r="BZ140" s="132"/>
      <c r="CA140" s="132"/>
      <c r="CB140" s="132"/>
      <c r="CC140" s="132"/>
      <c r="CD140" s="132"/>
      <c r="CE140" s="132"/>
      <c r="CF140" s="132"/>
      <c r="CG140" s="132"/>
      <c r="CH140" s="132"/>
      <c r="CI140" s="132"/>
      <c r="CJ140" s="132"/>
      <c r="CK140" s="132"/>
      <c r="CL140" s="132"/>
      <c r="CM140" s="132"/>
      <c r="CN140" s="132"/>
      <c r="CO140" s="132"/>
      <c r="CP140" s="132"/>
      <c r="CQ140" s="132"/>
      <c r="CR140" s="132"/>
      <c r="CS140" s="132"/>
      <c r="CT140" s="132"/>
      <c r="CU140" s="132"/>
      <c r="CV140" s="132"/>
      <c r="CW140" s="132"/>
      <c r="CX140" s="132"/>
      <c r="CY140" s="132"/>
      <c r="CZ140" s="132"/>
      <c r="DA140" s="132"/>
      <c r="DB140" s="132"/>
      <c r="DC140" s="132"/>
      <c r="DD140" s="132"/>
      <c r="DE140" s="132"/>
      <c r="DF140" s="132"/>
      <c r="DG140" s="132"/>
      <c r="DH140" s="132"/>
      <c r="DI140" s="132"/>
      <c r="DJ140" s="132"/>
      <c r="DK140" s="132"/>
      <c r="DL140" s="132"/>
      <c r="DM140" s="132"/>
      <c r="DN140" s="132"/>
      <c r="DO140" s="132"/>
      <c r="DP140" s="132"/>
      <c r="DQ140" s="132"/>
      <c r="DR140" s="132"/>
      <c r="DS140" s="132"/>
      <c r="DT140" s="132"/>
      <c r="DU140" s="132"/>
      <c r="DV140" s="132"/>
      <c r="DW140" s="132"/>
      <c r="DX140" s="132"/>
      <c r="DY140" s="132"/>
      <c r="DZ140" s="132"/>
      <c r="EA140" s="132"/>
      <c r="EB140" s="132"/>
      <c r="EC140" s="132"/>
      <c r="ED140" s="132"/>
      <c r="EE140" s="132"/>
      <c r="EF140" s="132"/>
      <c r="EG140" s="132"/>
      <c r="EH140" s="132"/>
      <c r="EI140" s="132"/>
      <c r="EJ140" s="132"/>
      <c r="EK140" s="132"/>
      <c r="EL140" s="132"/>
      <c r="EM140" s="132"/>
      <c r="EN140" s="132"/>
      <c r="EO140" s="132"/>
      <c r="EP140" s="132"/>
      <c r="EQ140" s="132"/>
      <c r="ER140" s="132"/>
      <c r="ES140" s="132"/>
      <c r="ET140" s="132"/>
      <c r="EU140" s="132"/>
      <c r="EV140" s="132"/>
      <c r="EW140" s="132"/>
      <c r="EX140" s="132"/>
      <c r="EY140" s="132"/>
      <c r="EZ140" s="132"/>
      <c r="FA140" s="132"/>
      <c r="FB140" s="132"/>
      <c r="FC140" s="132"/>
      <c r="FD140" s="132"/>
      <c r="FE140" s="132"/>
      <c r="FF140" s="132"/>
      <c r="FG140" s="132"/>
      <c r="FH140" s="132"/>
      <c r="FI140" s="132"/>
      <c r="FJ140" s="132"/>
      <c r="FK140" s="132"/>
      <c r="FL140" s="132"/>
      <c r="FM140" s="132"/>
      <c r="FN140" s="132"/>
      <c r="FO140" s="132"/>
      <c r="FP140" s="132"/>
      <c r="FQ140" s="132"/>
      <c r="FR140" s="132"/>
      <c r="FS140" s="132"/>
      <c r="FT140" s="132"/>
      <c r="FU140" s="132"/>
      <c r="FV140" s="132"/>
      <c r="FW140" s="132"/>
      <c r="FX140" s="132"/>
      <c r="FY140" s="132"/>
      <c r="FZ140" s="132"/>
      <c r="GA140" s="132"/>
      <c r="GB140" s="132"/>
      <c r="GC140" s="132"/>
      <c r="GD140" s="132"/>
      <c r="GE140" s="133"/>
      <c r="GF140" s="133"/>
      <c r="GG140" s="133"/>
      <c r="GH140" s="133"/>
      <c r="GI140" s="133"/>
      <c r="GJ140" s="133"/>
      <c r="GK140" s="133"/>
      <c r="GL140" s="133"/>
      <c r="GM140" s="133"/>
      <c r="GN140" s="133"/>
    </row>
    <row r="141" spans="1:196" s="140" customFormat="1" ht="33.75" customHeight="1" x14ac:dyDescent="0.25">
      <c r="A141" s="206"/>
      <c r="B141" s="126"/>
      <c r="C141" s="127" t="s">
        <v>224</v>
      </c>
      <c r="D141" s="127" t="s">
        <v>225</v>
      </c>
      <c r="E141" s="207" t="s">
        <v>226</v>
      </c>
      <c r="F141" s="128">
        <v>851.9</v>
      </c>
      <c r="G141" s="33">
        <v>843.9</v>
      </c>
      <c r="H141" s="129">
        <v>165.4</v>
      </c>
      <c r="I141" s="139">
        <f t="shared" si="33"/>
        <v>3.4365232191787073E-4</v>
      </c>
      <c r="J141" s="122">
        <f t="shared" si="23"/>
        <v>-678.5</v>
      </c>
      <c r="K141" s="208">
        <f t="shared" si="29"/>
        <v>0.19599478611209861</v>
      </c>
      <c r="L141" s="209">
        <v>148.1</v>
      </c>
      <c r="M141" s="122">
        <v>148.1</v>
      </c>
      <c r="N141" s="35">
        <v>148.1</v>
      </c>
      <c r="O141" s="129"/>
      <c r="P141" s="122">
        <f t="shared" si="34"/>
        <v>-148.1</v>
      </c>
      <c r="Q141" s="210">
        <f t="shared" si="26"/>
        <v>0</v>
      </c>
      <c r="R141" s="211">
        <f t="shared" ref="R141:R142" si="47">SUM(F141,L141)</f>
        <v>1000</v>
      </c>
      <c r="S141" s="122">
        <f t="shared" ref="S141:T142" si="48">SUM(F141,M141)</f>
        <v>1000</v>
      </c>
      <c r="T141" s="122">
        <f t="shared" si="48"/>
        <v>992</v>
      </c>
      <c r="U141" s="122">
        <f t="shared" si="36"/>
        <v>165.4</v>
      </c>
      <c r="V141" s="122">
        <f t="shared" si="46"/>
        <v>-826.6</v>
      </c>
      <c r="W141" s="208">
        <f t="shared" si="28"/>
        <v>0.16673387096774195</v>
      </c>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c r="BV141" s="132"/>
      <c r="BW141" s="132"/>
      <c r="BX141" s="132"/>
      <c r="BY141" s="132"/>
      <c r="BZ141" s="132"/>
      <c r="CA141" s="132"/>
      <c r="CB141" s="132"/>
      <c r="CC141" s="132"/>
      <c r="CD141" s="132"/>
      <c r="CE141" s="132"/>
      <c r="CF141" s="132"/>
      <c r="CG141" s="132"/>
      <c r="CH141" s="132"/>
      <c r="CI141" s="132"/>
      <c r="CJ141" s="132"/>
      <c r="CK141" s="132"/>
      <c r="CL141" s="132"/>
      <c r="CM141" s="132"/>
      <c r="CN141" s="132"/>
      <c r="CO141" s="132"/>
      <c r="CP141" s="132"/>
      <c r="CQ141" s="132"/>
      <c r="CR141" s="132"/>
      <c r="CS141" s="132"/>
      <c r="CT141" s="132"/>
      <c r="CU141" s="132"/>
      <c r="CV141" s="132"/>
      <c r="CW141" s="132"/>
      <c r="CX141" s="132"/>
      <c r="CY141" s="132"/>
      <c r="CZ141" s="132"/>
      <c r="DA141" s="132"/>
      <c r="DB141" s="132"/>
      <c r="DC141" s="132"/>
      <c r="DD141" s="132"/>
      <c r="DE141" s="132"/>
      <c r="DF141" s="132"/>
      <c r="DG141" s="132"/>
      <c r="DH141" s="132"/>
      <c r="DI141" s="132"/>
      <c r="DJ141" s="132"/>
      <c r="DK141" s="132"/>
      <c r="DL141" s="132"/>
      <c r="DM141" s="132"/>
      <c r="DN141" s="132"/>
      <c r="DO141" s="132"/>
      <c r="DP141" s="132"/>
      <c r="DQ141" s="132"/>
      <c r="DR141" s="132"/>
      <c r="DS141" s="132"/>
      <c r="DT141" s="132"/>
      <c r="DU141" s="132"/>
      <c r="DV141" s="132"/>
      <c r="DW141" s="132"/>
      <c r="DX141" s="132"/>
      <c r="DY141" s="132"/>
      <c r="DZ141" s="132"/>
      <c r="EA141" s="132"/>
      <c r="EB141" s="132"/>
      <c r="EC141" s="132"/>
      <c r="ED141" s="132"/>
      <c r="EE141" s="132"/>
      <c r="EF141" s="132"/>
      <c r="EG141" s="132"/>
      <c r="EH141" s="132"/>
      <c r="EI141" s="132"/>
      <c r="EJ141" s="132"/>
      <c r="EK141" s="132"/>
      <c r="EL141" s="132"/>
      <c r="EM141" s="132"/>
      <c r="EN141" s="132"/>
      <c r="EO141" s="132"/>
      <c r="EP141" s="132"/>
      <c r="EQ141" s="132"/>
      <c r="ER141" s="132"/>
      <c r="ES141" s="132"/>
      <c r="ET141" s="132"/>
      <c r="EU141" s="132"/>
      <c r="EV141" s="132"/>
      <c r="EW141" s="132"/>
      <c r="EX141" s="132"/>
      <c r="EY141" s="132"/>
      <c r="EZ141" s="132"/>
      <c r="FA141" s="132"/>
      <c r="FB141" s="132"/>
      <c r="FC141" s="132"/>
      <c r="FD141" s="132"/>
      <c r="FE141" s="132"/>
      <c r="FF141" s="132"/>
      <c r="FG141" s="132"/>
      <c r="FH141" s="132"/>
      <c r="FI141" s="132"/>
      <c r="FJ141" s="132"/>
      <c r="FK141" s="132"/>
      <c r="FL141" s="132"/>
      <c r="FM141" s="132"/>
      <c r="FN141" s="132"/>
      <c r="FO141" s="132"/>
      <c r="FP141" s="132"/>
      <c r="FQ141" s="132"/>
      <c r="FR141" s="132"/>
      <c r="FS141" s="132"/>
      <c r="FT141" s="132"/>
      <c r="FU141" s="132"/>
      <c r="FV141" s="132"/>
      <c r="FW141" s="132"/>
      <c r="FX141" s="132"/>
      <c r="FY141" s="132"/>
      <c r="FZ141" s="132"/>
      <c r="GA141" s="132"/>
      <c r="GB141" s="132"/>
      <c r="GC141" s="132"/>
      <c r="GD141" s="132"/>
      <c r="GE141" s="132"/>
      <c r="GF141" s="132"/>
      <c r="GG141" s="132"/>
      <c r="GH141" s="132"/>
      <c r="GI141" s="132"/>
      <c r="GJ141" s="132"/>
      <c r="GK141" s="132"/>
      <c r="GL141" s="132"/>
      <c r="GM141" s="132"/>
      <c r="GN141" s="132"/>
    </row>
    <row r="142" spans="1:196" s="140" customFormat="1" ht="34.5" customHeight="1" x14ac:dyDescent="0.25">
      <c r="A142" s="206"/>
      <c r="B142" s="126"/>
      <c r="C142" s="127" t="s">
        <v>316</v>
      </c>
      <c r="D142" s="127" t="s">
        <v>230</v>
      </c>
      <c r="E142" s="207" t="s">
        <v>317</v>
      </c>
      <c r="F142" s="128">
        <v>64</v>
      </c>
      <c r="G142" s="33">
        <v>64</v>
      </c>
      <c r="H142" s="129"/>
      <c r="I142" s="139">
        <f t="shared" si="33"/>
        <v>0</v>
      </c>
      <c r="J142" s="122">
        <f t="shared" ref="J142:J172" si="49">H142-G142</f>
        <v>-64</v>
      </c>
      <c r="K142" s="208">
        <f t="shared" si="29"/>
        <v>0</v>
      </c>
      <c r="L142" s="216"/>
      <c r="M142" s="122"/>
      <c r="N142" s="35"/>
      <c r="O142" s="129"/>
      <c r="P142" s="122">
        <f t="shared" si="34"/>
        <v>0</v>
      </c>
      <c r="Q142" s="210" t="str">
        <f t="shared" si="26"/>
        <v/>
      </c>
      <c r="R142" s="211">
        <f t="shared" si="47"/>
        <v>64</v>
      </c>
      <c r="S142" s="122">
        <f t="shared" si="48"/>
        <v>64</v>
      </c>
      <c r="T142" s="122">
        <f t="shared" si="48"/>
        <v>64</v>
      </c>
      <c r="U142" s="122">
        <f t="shared" si="36"/>
        <v>0</v>
      </c>
      <c r="V142" s="122">
        <f t="shared" si="46"/>
        <v>-64</v>
      </c>
      <c r="W142" s="208">
        <f t="shared" ref="W142:W172" si="50">IFERROR(100%*(U142/T142),"")</f>
        <v>0</v>
      </c>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c r="BV142" s="132"/>
      <c r="BW142" s="132"/>
      <c r="BX142" s="132"/>
      <c r="BY142" s="132"/>
      <c r="BZ142" s="132"/>
      <c r="CA142" s="132"/>
      <c r="CB142" s="132"/>
      <c r="CC142" s="132"/>
      <c r="CD142" s="132"/>
      <c r="CE142" s="132"/>
      <c r="CF142" s="132"/>
      <c r="CG142" s="132"/>
      <c r="CH142" s="132"/>
      <c r="CI142" s="132"/>
      <c r="CJ142" s="132"/>
      <c r="CK142" s="132"/>
      <c r="CL142" s="132"/>
      <c r="CM142" s="132"/>
      <c r="CN142" s="132"/>
      <c r="CO142" s="132"/>
      <c r="CP142" s="132"/>
      <c r="CQ142" s="132"/>
      <c r="CR142" s="132"/>
      <c r="CS142" s="132"/>
      <c r="CT142" s="132"/>
      <c r="CU142" s="132"/>
      <c r="CV142" s="132"/>
      <c r="CW142" s="132"/>
      <c r="CX142" s="132"/>
      <c r="CY142" s="132"/>
      <c r="CZ142" s="132"/>
      <c r="DA142" s="132"/>
      <c r="DB142" s="132"/>
      <c r="DC142" s="132"/>
      <c r="DD142" s="132"/>
      <c r="DE142" s="132"/>
      <c r="DF142" s="132"/>
      <c r="DG142" s="132"/>
      <c r="DH142" s="132"/>
      <c r="DI142" s="132"/>
      <c r="DJ142" s="132"/>
      <c r="DK142" s="132"/>
      <c r="DL142" s="132"/>
      <c r="DM142" s="132"/>
      <c r="DN142" s="132"/>
      <c r="DO142" s="132"/>
      <c r="DP142" s="132"/>
      <c r="DQ142" s="132"/>
      <c r="DR142" s="132"/>
      <c r="DS142" s="132"/>
      <c r="DT142" s="132"/>
      <c r="DU142" s="132"/>
      <c r="DV142" s="132"/>
      <c r="DW142" s="132"/>
      <c r="DX142" s="132"/>
      <c r="DY142" s="132"/>
      <c r="DZ142" s="132"/>
      <c r="EA142" s="132"/>
      <c r="EB142" s="132"/>
      <c r="EC142" s="132"/>
      <c r="ED142" s="132"/>
      <c r="EE142" s="132"/>
      <c r="EF142" s="132"/>
      <c r="EG142" s="132"/>
      <c r="EH142" s="132"/>
      <c r="EI142" s="132"/>
      <c r="EJ142" s="132"/>
      <c r="EK142" s="132"/>
      <c r="EL142" s="132"/>
      <c r="EM142" s="132"/>
      <c r="EN142" s="132"/>
      <c r="EO142" s="132"/>
      <c r="EP142" s="132"/>
      <c r="EQ142" s="132"/>
      <c r="ER142" s="132"/>
      <c r="ES142" s="132"/>
      <c r="ET142" s="132"/>
      <c r="EU142" s="132"/>
      <c r="EV142" s="132"/>
      <c r="EW142" s="132"/>
      <c r="EX142" s="132"/>
      <c r="EY142" s="132"/>
      <c r="EZ142" s="132"/>
      <c r="FA142" s="132"/>
      <c r="FB142" s="132"/>
      <c r="FC142" s="132"/>
      <c r="FD142" s="132"/>
      <c r="FE142" s="132"/>
      <c r="FF142" s="132"/>
      <c r="FG142" s="132"/>
      <c r="FH142" s="132"/>
      <c r="FI142" s="132"/>
      <c r="FJ142" s="132"/>
      <c r="FK142" s="132"/>
      <c r="FL142" s="132"/>
      <c r="FM142" s="132"/>
      <c r="FN142" s="132"/>
      <c r="FO142" s="132"/>
      <c r="FP142" s="132"/>
      <c r="FQ142" s="132"/>
      <c r="FR142" s="132"/>
      <c r="FS142" s="132"/>
      <c r="FT142" s="132"/>
      <c r="FU142" s="132"/>
      <c r="FV142" s="132"/>
      <c r="FW142" s="132"/>
      <c r="FX142" s="132"/>
      <c r="FY142" s="132"/>
      <c r="FZ142" s="132"/>
      <c r="GA142" s="132"/>
      <c r="GB142" s="132"/>
      <c r="GC142" s="132"/>
      <c r="GD142" s="132"/>
      <c r="GE142" s="132"/>
      <c r="GF142" s="132"/>
      <c r="GG142" s="132"/>
      <c r="GH142" s="132"/>
      <c r="GI142" s="132"/>
      <c r="GJ142" s="132"/>
      <c r="GK142" s="132"/>
      <c r="GL142" s="132"/>
      <c r="GM142" s="132"/>
      <c r="GN142" s="132"/>
    </row>
    <row r="143" spans="1:196" s="140" customFormat="1" ht="37.15" customHeight="1" x14ac:dyDescent="0.25">
      <c r="A143" s="206"/>
      <c r="B143" s="126"/>
      <c r="C143" s="127" t="s">
        <v>318</v>
      </c>
      <c r="D143" s="127" t="s">
        <v>230</v>
      </c>
      <c r="E143" s="207" t="s">
        <v>319</v>
      </c>
      <c r="F143" s="128">
        <v>964.3</v>
      </c>
      <c r="G143" s="33">
        <v>964.3</v>
      </c>
      <c r="H143" s="129">
        <v>612.5</v>
      </c>
      <c r="I143" s="139">
        <f t="shared" si="33"/>
        <v>1.2725939974286326E-3</v>
      </c>
      <c r="J143" s="122">
        <f t="shared" si="49"/>
        <v>-351.79999999999995</v>
      </c>
      <c r="K143" s="208">
        <f t="shared" si="29"/>
        <v>0.63517577517370116</v>
      </c>
      <c r="L143" s="216"/>
      <c r="M143" s="122"/>
      <c r="N143" s="35"/>
      <c r="O143" s="129"/>
      <c r="P143" s="122">
        <f t="shared" si="34"/>
        <v>0</v>
      </c>
      <c r="Q143" s="210" t="str">
        <f t="shared" ref="Q143:Q172" si="51">IFERROR(100%*(O143/N143),"")</f>
        <v/>
      </c>
      <c r="R143" s="211">
        <f t="shared" si="35"/>
        <v>964.3</v>
      </c>
      <c r="S143" s="122">
        <f t="shared" si="36"/>
        <v>964.3</v>
      </c>
      <c r="T143" s="122">
        <f t="shared" si="36"/>
        <v>964.3</v>
      </c>
      <c r="U143" s="122">
        <f t="shared" si="36"/>
        <v>612.5</v>
      </c>
      <c r="V143" s="122">
        <f t="shared" si="46"/>
        <v>-351.79999999999995</v>
      </c>
      <c r="W143" s="208">
        <f t="shared" si="50"/>
        <v>0.63517577517370116</v>
      </c>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c r="BV143" s="132"/>
      <c r="BW143" s="132"/>
      <c r="BX143" s="132"/>
      <c r="BY143" s="132"/>
      <c r="BZ143" s="132"/>
      <c r="CA143" s="132"/>
      <c r="CB143" s="132"/>
      <c r="CC143" s="132"/>
      <c r="CD143" s="132"/>
      <c r="CE143" s="132"/>
      <c r="CF143" s="132"/>
      <c r="CG143" s="132"/>
      <c r="CH143" s="132"/>
      <c r="CI143" s="132"/>
      <c r="CJ143" s="132"/>
      <c r="CK143" s="132"/>
      <c r="CL143" s="132"/>
      <c r="CM143" s="132"/>
      <c r="CN143" s="132"/>
      <c r="CO143" s="132"/>
      <c r="CP143" s="132"/>
      <c r="CQ143" s="132"/>
      <c r="CR143" s="132"/>
      <c r="CS143" s="132"/>
      <c r="CT143" s="132"/>
      <c r="CU143" s="132"/>
      <c r="CV143" s="132"/>
      <c r="CW143" s="132"/>
      <c r="CX143" s="132"/>
      <c r="CY143" s="132"/>
      <c r="CZ143" s="132"/>
      <c r="DA143" s="132"/>
      <c r="DB143" s="132"/>
      <c r="DC143" s="132"/>
      <c r="DD143" s="132"/>
      <c r="DE143" s="132"/>
      <c r="DF143" s="132"/>
      <c r="DG143" s="132"/>
      <c r="DH143" s="132"/>
      <c r="DI143" s="132"/>
      <c r="DJ143" s="132"/>
      <c r="DK143" s="132"/>
      <c r="DL143" s="132"/>
      <c r="DM143" s="132"/>
      <c r="DN143" s="132"/>
      <c r="DO143" s="132"/>
      <c r="DP143" s="132"/>
      <c r="DQ143" s="132"/>
      <c r="DR143" s="132"/>
      <c r="DS143" s="132"/>
      <c r="DT143" s="132"/>
      <c r="DU143" s="132"/>
      <c r="DV143" s="132"/>
      <c r="DW143" s="132"/>
      <c r="DX143" s="132"/>
      <c r="DY143" s="132"/>
      <c r="DZ143" s="132"/>
      <c r="EA143" s="132"/>
      <c r="EB143" s="132"/>
      <c r="EC143" s="132"/>
      <c r="ED143" s="132"/>
      <c r="EE143" s="132"/>
      <c r="EF143" s="132"/>
      <c r="EG143" s="132"/>
      <c r="EH143" s="132"/>
      <c r="EI143" s="132"/>
      <c r="EJ143" s="132"/>
      <c r="EK143" s="132"/>
      <c r="EL143" s="132"/>
      <c r="EM143" s="132"/>
      <c r="EN143" s="132"/>
      <c r="EO143" s="132"/>
      <c r="EP143" s="132"/>
      <c r="EQ143" s="132"/>
      <c r="ER143" s="132"/>
      <c r="ES143" s="132"/>
      <c r="ET143" s="132"/>
      <c r="EU143" s="132"/>
      <c r="EV143" s="132"/>
      <c r="EW143" s="132"/>
      <c r="EX143" s="132"/>
      <c r="EY143" s="132"/>
      <c r="EZ143" s="132"/>
      <c r="FA143" s="132"/>
      <c r="FB143" s="132"/>
      <c r="FC143" s="132"/>
      <c r="FD143" s="132"/>
      <c r="FE143" s="132"/>
      <c r="FF143" s="132"/>
      <c r="FG143" s="132"/>
      <c r="FH143" s="132"/>
      <c r="FI143" s="132"/>
      <c r="FJ143" s="132"/>
      <c r="FK143" s="132"/>
      <c r="FL143" s="132"/>
      <c r="FM143" s="132"/>
      <c r="FN143" s="132"/>
      <c r="FO143" s="132"/>
      <c r="FP143" s="132"/>
      <c r="FQ143" s="132"/>
      <c r="FR143" s="132"/>
      <c r="FS143" s="132"/>
      <c r="FT143" s="132"/>
      <c r="FU143" s="132"/>
      <c r="FV143" s="132"/>
      <c r="FW143" s="132"/>
      <c r="FX143" s="132"/>
      <c r="FY143" s="132"/>
      <c r="FZ143" s="132"/>
      <c r="GA143" s="132"/>
      <c r="GB143" s="132"/>
      <c r="GC143" s="132"/>
      <c r="GD143" s="132"/>
      <c r="GE143" s="132"/>
      <c r="GF143" s="132"/>
      <c r="GG143" s="132"/>
      <c r="GH143" s="132"/>
      <c r="GI143" s="132"/>
      <c r="GJ143" s="132"/>
      <c r="GK143" s="132"/>
      <c r="GL143" s="132"/>
      <c r="GM143" s="132"/>
      <c r="GN143" s="132"/>
    </row>
    <row r="144" spans="1:196" s="140" customFormat="1" ht="26.25" customHeight="1" x14ac:dyDescent="0.25">
      <c r="A144" s="206"/>
      <c r="B144" s="126"/>
      <c r="C144" s="127" t="s">
        <v>229</v>
      </c>
      <c r="D144" s="127" t="s">
        <v>230</v>
      </c>
      <c r="E144" s="207" t="s">
        <v>231</v>
      </c>
      <c r="F144" s="128">
        <v>96.1</v>
      </c>
      <c r="G144" s="33">
        <v>72.099999999999994</v>
      </c>
      <c r="H144" s="129">
        <v>48</v>
      </c>
      <c r="I144" s="139">
        <f t="shared" si="33"/>
        <v>9.9729815308692839E-5</v>
      </c>
      <c r="J144" s="122">
        <f t="shared" si="49"/>
        <v>-24.099999999999994</v>
      </c>
      <c r="K144" s="208">
        <f t="shared" si="29"/>
        <v>0.66574202496532597</v>
      </c>
      <c r="L144" s="216"/>
      <c r="M144" s="122"/>
      <c r="N144" s="35"/>
      <c r="O144" s="129"/>
      <c r="P144" s="122">
        <f t="shared" si="34"/>
        <v>0</v>
      </c>
      <c r="Q144" s="210" t="str">
        <f t="shared" si="51"/>
        <v/>
      </c>
      <c r="R144" s="211">
        <f t="shared" si="35"/>
        <v>96.1</v>
      </c>
      <c r="S144" s="122">
        <f t="shared" si="36"/>
        <v>96.1</v>
      </c>
      <c r="T144" s="122">
        <f t="shared" si="36"/>
        <v>72.099999999999994</v>
      </c>
      <c r="U144" s="122">
        <f t="shared" si="36"/>
        <v>48</v>
      </c>
      <c r="V144" s="122">
        <f t="shared" si="46"/>
        <v>-24.099999999999994</v>
      </c>
      <c r="W144" s="208">
        <f t="shared" si="50"/>
        <v>0.66574202496532597</v>
      </c>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c r="BV144" s="132"/>
      <c r="BW144" s="132"/>
      <c r="BX144" s="132"/>
      <c r="BY144" s="132"/>
      <c r="BZ144" s="132"/>
      <c r="CA144" s="132"/>
      <c r="CB144" s="132"/>
      <c r="CC144" s="132"/>
      <c r="CD144" s="132"/>
      <c r="CE144" s="132"/>
      <c r="CF144" s="132"/>
      <c r="CG144" s="132"/>
      <c r="CH144" s="132"/>
      <c r="CI144" s="132"/>
      <c r="CJ144" s="132"/>
      <c r="CK144" s="132"/>
      <c r="CL144" s="132"/>
      <c r="CM144" s="132"/>
      <c r="CN144" s="132"/>
      <c r="CO144" s="132"/>
      <c r="CP144" s="132"/>
      <c r="CQ144" s="132"/>
      <c r="CR144" s="132"/>
      <c r="CS144" s="132"/>
      <c r="CT144" s="132"/>
      <c r="CU144" s="132"/>
      <c r="CV144" s="132"/>
      <c r="CW144" s="132"/>
      <c r="CX144" s="132"/>
      <c r="CY144" s="132"/>
      <c r="CZ144" s="132"/>
      <c r="DA144" s="132"/>
      <c r="DB144" s="132"/>
      <c r="DC144" s="132"/>
      <c r="DD144" s="132"/>
      <c r="DE144" s="132"/>
      <c r="DF144" s="132"/>
      <c r="DG144" s="132"/>
      <c r="DH144" s="132"/>
      <c r="DI144" s="132"/>
      <c r="DJ144" s="132"/>
      <c r="DK144" s="132"/>
      <c r="DL144" s="132"/>
      <c r="DM144" s="132"/>
      <c r="DN144" s="132"/>
      <c r="DO144" s="132"/>
      <c r="DP144" s="132"/>
      <c r="DQ144" s="132"/>
      <c r="DR144" s="132"/>
      <c r="DS144" s="132"/>
      <c r="DT144" s="132"/>
      <c r="DU144" s="132"/>
      <c r="DV144" s="132"/>
      <c r="DW144" s="132"/>
      <c r="DX144" s="132"/>
      <c r="DY144" s="132"/>
      <c r="DZ144" s="132"/>
      <c r="EA144" s="132"/>
      <c r="EB144" s="132"/>
      <c r="EC144" s="132"/>
      <c r="ED144" s="132"/>
      <c r="EE144" s="132"/>
      <c r="EF144" s="132"/>
      <c r="EG144" s="132"/>
      <c r="EH144" s="132"/>
      <c r="EI144" s="132"/>
      <c r="EJ144" s="132"/>
      <c r="EK144" s="132"/>
      <c r="EL144" s="132"/>
      <c r="EM144" s="132"/>
      <c r="EN144" s="132"/>
      <c r="EO144" s="132"/>
      <c r="EP144" s="132"/>
      <c r="EQ144" s="132"/>
      <c r="ER144" s="132"/>
      <c r="ES144" s="132"/>
      <c r="ET144" s="132"/>
      <c r="EU144" s="132"/>
      <c r="EV144" s="132"/>
      <c r="EW144" s="132"/>
      <c r="EX144" s="132"/>
      <c r="EY144" s="132"/>
      <c r="EZ144" s="132"/>
      <c r="FA144" s="132"/>
      <c r="FB144" s="132"/>
      <c r="FC144" s="132"/>
      <c r="FD144" s="132"/>
      <c r="FE144" s="132"/>
      <c r="FF144" s="132"/>
      <c r="FG144" s="132"/>
      <c r="FH144" s="132"/>
      <c r="FI144" s="132"/>
      <c r="FJ144" s="132"/>
      <c r="FK144" s="132"/>
      <c r="FL144" s="132"/>
      <c r="FM144" s="132"/>
      <c r="FN144" s="132"/>
      <c r="FO144" s="132"/>
      <c r="FP144" s="132"/>
      <c r="FQ144" s="132"/>
      <c r="FR144" s="132"/>
      <c r="FS144" s="132"/>
      <c r="FT144" s="132"/>
      <c r="FU144" s="132"/>
      <c r="FV144" s="132"/>
      <c r="FW144" s="132"/>
      <c r="FX144" s="132"/>
      <c r="FY144" s="132"/>
      <c r="FZ144" s="132"/>
      <c r="GA144" s="132"/>
      <c r="GB144" s="132"/>
      <c r="GC144" s="132"/>
      <c r="GD144" s="132"/>
      <c r="GE144" s="132"/>
      <c r="GF144" s="132"/>
      <c r="GG144" s="132"/>
      <c r="GH144" s="132"/>
      <c r="GI144" s="132"/>
      <c r="GJ144" s="132"/>
      <c r="GK144" s="132"/>
      <c r="GL144" s="132"/>
      <c r="GM144" s="132"/>
      <c r="GN144" s="132"/>
    </row>
    <row r="145" spans="1:196" s="140" customFormat="1" ht="27" customHeight="1" x14ac:dyDescent="0.25">
      <c r="A145" s="206"/>
      <c r="B145" s="126"/>
      <c r="C145" s="127" t="s">
        <v>320</v>
      </c>
      <c r="D145" s="127" t="s">
        <v>230</v>
      </c>
      <c r="E145" s="207" t="s">
        <v>321</v>
      </c>
      <c r="F145" s="128">
        <v>4298.2</v>
      </c>
      <c r="G145" s="33">
        <v>4281.5</v>
      </c>
      <c r="H145" s="129">
        <v>636.4</v>
      </c>
      <c r="I145" s="139">
        <f t="shared" si="33"/>
        <v>1.322251134634419E-3</v>
      </c>
      <c r="J145" s="122">
        <f t="shared" si="49"/>
        <v>-3645.1</v>
      </c>
      <c r="K145" s="208">
        <f t="shared" si="29"/>
        <v>0.14863949550391217</v>
      </c>
      <c r="L145" s="216"/>
      <c r="M145" s="122"/>
      <c r="N145" s="35"/>
      <c r="O145" s="129"/>
      <c r="P145" s="122">
        <f t="shared" si="34"/>
        <v>0</v>
      </c>
      <c r="Q145" s="210" t="str">
        <f t="shared" si="51"/>
        <v/>
      </c>
      <c r="R145" s="211">
        <f t="shared" si="35"/>
        <v>4298.2</v>
      </c>
      <c r="S145" s="122">
        <f t="shared" si="36"/>
        <v>4298.2</v>
      </c>
      <c r="T145" s="122">
        <f t="shared" si="36"/>
        <v>4281.5</v>
      </c>
      <c r="U145" s="122">
        <f t="shared" si="36"/>
        <v>636.4</v>
      </c>
      <c r="V145" s="122">
        <f t="shared" si="46"/>
        <v>-3645.1</v>
      </c>
      <c r="W145" s="208">
        <f t="shared" si="50"/>
        <v>0.14863949550391217</v>
      </c>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c r="BV145" s="132"/>
      <c r="BW145" s="132"/>
      <c r="BX145" s="132"/>
      <c r="BY145" s="132"/>
      <c r="BZ145" s="132"/>
      <c r="CA145" s="132"/>
      <c r="CB145" s="132"/>
      <c r="CC145" s="132"/>
      <c r="CD145" s="132"/>
      <c r="CE145" s="132"/>
      <c r="CF145" s="132"/>
      <c r="CG145" s="132"/>
      <c r="CH145" s="132"/>
      <c r="CI145" s="132"/>
      <c r="CJ145" s="132"/>
      <c r="CK145" s="132"/>
      <c r="CL145" s="132"/>
      <c r="CM145" s="132"/>
      <c r="CN145" s="132"/>
      <c r="CO145" s="132"/>
      <c r="CP145" s="132"/>
      <c r="CQ145" s="132"/>
      <c r="CR145" s="132"/>
      <c r="CS145" s="132"/>
      <c r="CT145" s="132"/>
      <c r="CU145" s="132"/>
      <c r="CV145" s="132"/>
      <c r="CW145" s="132"/>
      <c r="CX145" s="132"/>
      <c r="CY145" s="132"/>
      <c r="CZ145" s="132"/>
      <c r="DA145" s="132"/>
      <c r="DB145" s="132"/>
      <c r="DC145" s="132"/>
      <c r="DD145" s="132"/>
      <c r="DE145" s="132"/>
      <c r="DF145" s="132"/>
      <c r="DG145" s="132"/>
      <c r="DH145" s="132"/>
      <c r="DI145" s="132"/>
      <c r="DJ145" s="132"/>
      <c r="DK145" s="132"/>
      <c r="DL145" s="132"/>
      <c r="DM145" s="132"/>
      <c r="DN145" s="132"/>
      <c r="DO145" s="132"/>
      <c r="DP145" s="132"/>
      <c r="DQ145" s="132"/>
      <c r="DR145" s="132"/>
      <c r="DS145" s="132"/>
      <c r="DT145" s="132"/>
      <c r="DU145" s="132"/>
      <c r="DV145" s="132"/>
      <c r="DW145" s="132"/>
      <c r="DX145" s="132"/>
      <c r="DY145" s="132"/>
      <c r="DZ145" s="132"/>
      <c r="EA145" s="132"/>
      <c r="EB145" s="132"/>
      <c r="EC145" s="132"/>
      <c r="ED145" s="132"/>
      <c r="EE145" s="132"/>
      <c r="EF145" s="132"/>
      <c r="EG145" s="132"/>
      <c r="EH145" s="132"/>
      <c r="EI145" s="132"/>
      <c r="EJ145" s="132"/>
      <c r="EK145" s="132"/>
      <c r="EL145" s="132"/>
      <c r="EM145" s="132"/>
      <c r="EN145" s="132"/>
      <c r="EO145" s="132"/>
      <c r="EP145" s="132"/>
      <c r="EQ145" s="132"/>
      <c r="ER145" s="132"/>
      <c r="ES145" s="132"/>
      <c r="ET145" s="132"/>
      <c r="EU145" s="132"/>
      <c r="EV145" s="132"/>
      <c r="EW145" s="132"/>
      <c r="EX145" s="132"/>
      <c r="EY145" s="132"/>
      <c r="EZ145" s="132"/>
      <c r="FA145" s="132"/>
      <c r="FB145" s="132"/>
      <c r="FC145" s="132"/>
      <c r="FD145" s="132"/>
      <c r="FE145" s="132"/>
      <c r="FF145" s="132"/>
      <c r="FG145" s="132"/>
      <c r="FH145" s="132"/>
      <c r="FI145" s="132"/>
      <c r="FJ145" s="132"/>
      <c r="FK145" s="132"/>
      <c r="FL145" s="132"/>
      <c r="FM145" s="132"/>
      <c r="FN145" s="132"/>
      <c r="FO145" s="132"/>
      <c r="FP145" s="132"/>
      <c r="FQ145" s="132"/>
      <c r="FR145" s="132"/>
      <c r="FS145" s="132"/>
      <c r="FT145" s="132"/>
      <c r="FU145" s="132"/>
      <c r="FV145" s="132"/>
      <c r="FW145" s="132"/>
      <c r="FX145" s="132"/>
      <c r="FY145" s="132"/>
      <c r="FZ145" s="132"/>
      <c r="GA145" s="132"/>
      <c r="GB145" s="132"/>
      <c r="GC145" s="132"/>
      <c r="GD145" s="132"/>
      <c r="GE145" s="132"/>
      <c r="GF145" s="132"/>
      <c r="GG145" s="132"/>
      <c r="GH145" s="132"/>
      <c r="GI145" s="132"/>
      <c r="GJ145" s="132"/>
      <c r="GK145" s="132"/>
      <c r="GL145" s="132"/>
      <c r="GM145" s="132"/>
      <c r="GN145" s="132"/>
    </row>
    <row r="146" spans="1:196" s="140" customFormat="1" ht="31.5" customHeight="1" x14ac:dyDescent="0.25">
      <c r="A146" s="206"/>
      <c r="B146" s="126"/>
      <c r="C146" s="127" t="s">
        <v>238</v>
      </c>
      <c r="D146" s="127" t="s">
        <v>239</v>
      </c>
      <c r="E146" s="207" t="s">
        <v>240</v>
      </c>
      <c r="F146" s="128"/>
      <c r="G146" s="33"/>
      <c r="H146" s="129"/>
      <c r="I146" s="139">
        <f t="shared" si="33"/>
        <v>0</v>
      </c>
      <c r="J146" s="122">
        <f t="shared" si="49"/>
        <v>0</v>
      </c>
      <c r="K146" s="208" t="str">
        <f t="shared" ref="K146:K172" si="52">IFERROR(100%*(H146/G146),"")</f>
        <v/>
      </c>
      <c r="L146" s="216">
        <v>531</v>
      </c>
      <c r="M146" s="122">
        <v>531</v>
      </c>
      <c r="N146" s="35">
        <v>416.8</v>
      </c>
      <c r="O146" s="129">
        <v>192.4</v>
      </c>
      <c r="P146" s="122">
        <f t="shared" si="34"/>
        <v>-224.4</v>
      </c>
      <c r="Q146" s="210">
        <f t="shared" si="51"/>
        <v>0.46161228406909788</v>
      </c>
      <c r="R146" s="211">
        <f t="shared" si="35"/>
        <v>531</v>
      </c>
      <c r="S146" s="122">
        <f t="shared" si="36"/>
        <v>531</v>
      </c>
      <c r="T146" s="122">
        <f t="shared" si="36"/>
        <v>416.8</v>
      </c>
      <c r="U146" s="122">
        <f t="shared" si="36"/>
        <v>192.4</v>
      </c>
      <c r="V146" s="122">
        <f t="shared" si="46"/>
        <v>-224.4</v>
      </c>
      <c r="W146" s="208">
        <f t="shared" si="50"/>
        <v>0.46161228406909788</v>
      </c>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2"/>
      <c r="AS146" s="132"/>
      <c r="AT146" s="132"/>
      <c r="AU146" s="132"/>
      <c r="AV146" s="132"/>
      <c r="AW146" s="132"/>
      <c r="AX146" s="132"/>
      <c r="AY146" s="132"/>
      <c r="AZ146" s="132"/>
      <c r="BA146" s="132"/>
      <c r="BB146" s="132"/>
      <c r="BC146" s="132"/>
      <c r="BD146" s="132"/>
      <c r="BE146" s="132"/>
      <c r="BF146" s="132"/>
      <c r="BG146" s="132"/>
      <c r="BH146" s="132"/>
      <c r="BI146" s="132"/>
      <c r="BJ146" s="132"/>
      <c r="BK146" s="132"/>
      <c r="BL146" s="132"/>
      <c r="BM146" s="132"/>
      <c r="BN146" s="132"/>
      <c r="BO146" s="132"/>
      <c r="BP146" s="132"/>
      <c r="BQ146" s="132"/>
      <c r="BR146" s="132"/>
      <c r="BS146" s="132"/>
      <c r="BT146" s="132"/>
      <c r="BU146" s="132"/>
      <c r="BV146" s="132"/>
      <c r="BW146" s="132"/>
      <c r="BX146" s="132"/>
      <c r="BY146" s="132"/>
      <c r="BZ146" s="132"/>
      <c r="CA146" s="132"/>
      <c r="CB146" s="132"/>
      <c r="CC146" s="132"/>
      <c r="CD146" s="132"/>
      <c r="CE146" s="132"/>
      <c r="CF146" s="132"/>
      <c r="CG146" s="132"/>
      <c r="CH146" s="132"/>
      <c r="CI146" s="132"/>
      <c r="CJ146" s="132"/>
      <c r="CK146" s="132"/>
      <c r="CL146" s="132"/>
      <c r="CM146" s="132"/>
      <c r="CN146" s="132"/>
      <c r="CO146" s="132"/>
      <c r="CP146" s="132"/>
      <c r="CQ146" s="132"/>
      <c r="CR146" s="132"/>
      <c r="CS146" s="132"/>
      <c r="CT146" s="132"/>
      <c r="CU146" s="132"/>
      <c r="CV146" s="132"/>
      <c r="CW146" s="132"/>
      <c r="CX146" s="132"/>
      <c r="CY146" s="132"/>
      <c r="CZ146" s="132"/>
      <c r="DA146" s="132"/>
      <c r="DB146" s="132"/>
      <c r="DC146" s="132"/>
      <c r="DD146" s="132"/>
      <c r="DE146" s="132"/>
      <c r="DF146" s="132"/>
      <c r="DG146" s="132"/>
      <c r="DH146" s="132"/>
      <c r="DI146" s="132"/>
      <c r="DJ146" s="132"/>
      <c r="DK146" s="132"/>
      <c r="DL146" s="132"/>
      <c r="DM146" s="132"/>
      <c r="DN146" s="132"/>
      <c r="DO146" s="132"/>
      <c r="DP146" s="132"/>
      <c r="DQ146" s="132"/>
      <c r="DR146" s="132"/>
      <c r="DS146" s="132"/>
      <c r="DT146" s="132"/>
      <c r="DU146" s="132"/>
      <c r="DV146" s="132"/>
      <c r="DW146" s="132"/>
      <c r="DX146" s="132"/>
      <c r="DY146" s="132"/>
      <c r="DZ146" s="132"/>
      <c r="EA146" s="132"/>
      <c r="EB146" s="132"/>
      <c r="EC146" s="132"/>
      <c r="ED146" s="132"/>
      <c r="EE146" s="132"/>
      <c r="EF146" s="132"/>
      <c r="EG146" s="132"/>
      <c r="EH146" s="132"/>
      <c r="EI146" s="132"/>
      <c r="EJ146" s="132"/>
      <c r="EK146" s="132"/>
      <c r="EL146" s="132"/>
      <c r="EM146" s="132"/>
      <c r="EN146" s="132"/>
      <c r="EO146" s="132"/>
      <c r="EP146" s="132"/>
      <c r="EQ146" s="132"/>
      <c r="ER146" s="132"/>
      <c r="ES146" s="132"/>
      <c r="ET146" s="132"/>
      <c r="EU146" s="132"/>
      <c r="EV146" s="132"/>
      <c r="EW146" s="132"/>
      <c r="EX146" s="132"/>
      <c r="EY146" s="132"/>
      <c r="EZ146" s="132"/>
      <c r="FA146" s="132"/>
      <c r="FB146" s="132"/>
      <c r="FC146" s="132"/>
      <c r="FD146" s="132"/>
      <c r="FE146" s="132"/>
      <c r="FF146" s="132"/>
      <c r="FG146" s="132"/>
      <c r="FH146" s="132"/>
      <c r="FI146" s="132"/>
      <c r="FJ146" s="132"/>
      <c r="FK146" s="132"/>
      <c r="FL146" s="132"/>
      <c r="FM146" s="132"/>
      <c r="FN146" s="132"/>
      <c r="FO146" s="132"/>
      <c r="FP146" s="132"/>
      <c r="FQ146" s="132"/>
      <c r="FR146" s="132"/>
      <c r="FS146" s="132"/>
      <c r="FT146" s="132"/>
      <c r="FU146" s="132"/>
      <c r="FV146" s="132"/>
      <c r="FW146" s="132"/>
      <c r="FX146" s="132"/>
      <c r="FY146" s="132"/>
      <c r="FZ146" s="132"/>
      <c r="GA146" s="132"/>
      <c r="GB146" s="132"/>
      <c r="GC146" s="132"/>
      <c r="GD146" s="132"/>
      <c r="GE146" s="132"/>
      <c r="GF146" s="132"/>
      <c r="GG146" s="132"/>
      <c r="GH146" s="132"/>
      <c r="GI146" s="132"/>
      <c r="GJ146" s="132"/>
      <c r="GK146" s="132"/>
      <c r="GL146" s="132"/>
      <c r="GM146" s="132"/>
      <c r="GN146" s="132"/>
    </row>
    <row r="147" spans="1:196" s="140" customFormat="1" ht="24.75" hidden="1" customHeight="1" x14ac:dyDescent="0.25">
      <c r="A147" s="206"/>
      <c r="B147" s="126"/>
      <c r="C147" s="127" t="s">
        <v>241</v>
      </c>
      <c r="D147" s="127" t="s">
        <v>242</v>
      </c>
      <c r="E147" s="207" t="s">
        <v>243</v>
      </c>
      <c r="F147" s="128"/>
      <c r="G147" s="33"/>
      <c r="H147" s="129"/>
      <c r="I147" s="139">
        <f t="shared" si="33"/>
        <v>0</v>
      </c>
      <c r="J147" s="122">
        <f t="shared" si="49"/>
        <v>0</v>
      </c>
      <c r="K147" s="208" t="str">
        <f t="shared" si="52"/>
        <v/>
      </c>
      <c r="L147" s="216"/>
      <c r="M147" s="122"/>
      <c r="N147" s="35"/>
      <c r="O147" s="129"/>
      <c r="P147" s="122">
        <f t="shared" si="34"/>
        <v>0</v>
      </c>
      <c r="Q147" s="210" t="str">
        <f t="shared" si="51"/>
        <v/>
      </c>
      <c r="R147" s="211">
        <f t="shared" si="35"/>
        <v>0</v>
      </c>
      <c r="S147" s="122">
        <f t="shared" si="36"/>
        <v>0</v>
      </c>
      <c r="T147" s="122">
        <f t="shared" si="36"/>
        <v>0</v>
      </c>
      <c r="U147" s="122">
        <f t="shared" si="36"/>
        <v>0</v>
      </c>
      <c r="V147" s="122">
        <f t="shared" si="37"/>
        <v>0</v>
      </c>
      <c r="W147" s="208" t="str">
        <f t="shared" si="50"/>
        <v/>
      </c>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2"/>
      <c r="AS147" s="132"/>
      <c r="AT147" s="132"/>
      <c r="AU147" s="132"/>
      <c r="AV147" s="132"/>
      <c r="AW147" s="132"/>
      <c r="AX147" s="132"/>
      <c r="AY147" s="132"/>
      <c r="AZ147" s="132"/>
      <c r="BA147" s="132"/>
      <c r="BB147" s="132"/>
      <c r="BC147" s="132"/>
      <c r="BD147" s="132"/>
      <c r="BE147" s="132"/>
      <c r="BF147" s="132"/>
      <c r="BG147" s="132"/>
      <c r="BH147" s="132"/>
      <c r="BI147" s="132"/>
      <c r="BJ147" s="132"/>
      <c r="BK147" s="132"/>
      <c r="BL147" s="132"/>
      <c r="BM147" s="132"/>
      <c r="BN147" s="132"/>
      <c r="BO147" s="132"/>
      <c r="BP147" s="132"/>
      <c r="BQ147" s="132"/>
      <c r="BR147" s="132"/>
      <c r="BS147" s="132"/>
      <c r="BT147" s="132"/>
      <c r="BU147" s="132"/>
      <c r="BV147" s="132"/>
      <c r="BW147" s="132"/>
      <c r="BX147" s="132"/>
      <c r="BY147" s="132"/>
      <c r="BZ147" s="132"/>
      <c r="CA147" s="132"/>
      <c r="CB147" s="132"/>
      <c r="CC147" s="132"/>
      <c r="CD147" s="132"/>
      <c r="CE147" s="132"/>
      <c r="CF147" s="132"/>
      <c r="CG147" s="132"/>
      <c r="CH147" s="132"/>
      <c r="CI147" s="132"/>
      <c r="CJ147" s="132"/>
      <c r="CK147" s="132"/>
      <c r="CL147" s="132"/>
      <c r="CM147" s="132"/>
      <c r="CN147" s="132"/>
      <c r="CO147" s="132"/>
      <c r="CP147" s="132"/>
      <c r="CQ147" s="132"/>
      <c r="CR147" s="132"/>
      <c r="CS147" s="132"/>
      <c r="CT147" s="132"/>
      <c r="CU147" s="132"/>
      <c r="CV147" s="132"/>
      <c r="CW147" s="132"/>
      <c r="CX147" s="132"/>
      <c r="CY147" s="132"/>
      <c r="CZ147" s="132"/>
      <c r="DA147" s="132"/>
      <c r="DB147" s="132"/>
      <c r="DC147" s="132"/>
      <c r="DD147" s="132"/>
      <c r="DE147" s="132"/>
      <c r="DF147" s="132"/>
      <c r="DG147" s="132"/>
      <c r="DH147" s="132"/>
      <c r="DI147" s="132"/>
      <c r="DJ147" s="132"/>
      <c r="DK147" s="132"/>
      <c r="DL147" s="132"/>
      <c r="DM147" s="132"/>
      <c r="DN147" s="132"/>
      <c r="DO147" s="132"/>
      <c r="DP147" s="132"/>
      <c r="DQ147" s="132"/>
      <c r="DR147" s="132"/>
      <c r="DS147" s="132"/>
      <c r="DT147" s="132"/>
      <c r="DU147" s="132"/>
      <c r="DV147" s="132"/>
      <c r="DW147" s="132"/>
      <c r="DX147" s="132"/>
      <c r="DY147" s="132"/>
      <c r="DZ147" s="132"/>
      <c r="EA147" s="132"/>
      <c r="EB147" s="132"/>
      <c r="EC147" s="132"/>
      <c r="ED147" s="132"/>
      <c r="EE147" s="132"/>
      <c r="EF147" s="132"/>
      <c r="EG147" s="132"/>
      <c r="EH147" s="132"/>
      <c r="EI147" s="132"/>
      <c r="EJ147" s="132"/>
      <c r="EK147" s="132"/>
      <c r="EL147" s="132"/>
      <c r="EM147" s="132"/>
      <c r="EN147" s="132"/>
      <c r="EO147" s="132"/>
      <c r="EP147" s="132"/>
      <c r="EQ147" s="132"/>
      <c r="ER147" s="132"/>
      <c r="ES147" s="132"/>
      <c r="ET147" s="132"/>
      <c r="EU147" s="132"/>
      <c r="EV147" s="132"/>
      <c r="EW147" s="132"/>
      <c r="EX147" s="132"/>
      <c r="EY147" s="132"/>
      <c r="EZ147" s="132"/>
      <c r="FA147" s="132"/>
      <c r="FB147" s="132"/>
      <c r="FC147" s="132"/>
      <c r="FD147" s="132"/>
      <c r="FE147" s="132"/>
      <c r="FF147" s="132"/>
      <c r="FG147" s="132"/>
      <c r="FH147" s="132"/>
      <c r="FI147" s="132"/>
      <c r="FJ147" s="132"/>
      <c r="FK147" s="132"/>
      <c r="FL147" s="132"/>
      <c r="FM147" s="132"/>
      <c r="FN147" s="132"/>
      <c r="FO147" s="132"/>
      <c r="FP147" s="132"/>
      <c r="FQ147" s="132"/>
      <c r="FR147" s="132"/>
      <c r="FS147" s="132"/>
      <c r="FT147" s="132"/>
      <c r="FU147" s="132"/>
      <c r="FV147" s="132"/>
      <c r="FW147" s="132"/>
      <c r="FX147" s="132"/>
      <c r="FY147" s="132"/>
      <c r="FZ147" s="132"/>
      <c r="GA147" s="132"/>
      <c r="GB147" s="132"/>
      <c r="GC147" s="132"/>
      <c r="GD147" s="132"/>
      <c r="GE147" s="132"/>
      <c r="GF147" s="132"/>
      <c r="GG147" s="132"/>
      <c r="GH147" s="132"/>
      <c r="GI147" s="132"/>
      <c r="GJ147" s="132"/>
      <c r="GK147" s="132"/>
      <c r="GL147" s="132"/>
      <c r="GM147" s="132"/>
      <c r="GN147" s="132"/>
    </row>
    <row r="148" spans="1:196" s="144" customFormat="1" ht="24.75" customHeight="1" x14ac:dyDescent="0.25">
      <c r="A148" s="206"/>
      <c r="B148" s="141" t="s">
        <v>244</v>
      </c>
      <c r="C148" s="127" t="s">
        <v>245</v>
      </c>
      <c r="D148" s="127" t="s">
        <v>165</v>
      </c>
      <c r="E148" s="217" t="s">
        <v>246</v>
      </c>
      <c r="F148" s="142">
        <v>21305.5</v>
      </c>
      <c r="G148" s="73">
        <v>8689.1</v>
      </c>
      <c r="H148" s="123"/>
      <c r="I148" s="130">
        <f t="shared" si="33"/>
        <v>0</v>
      </c>
      <c r="J148" s="122">
        <f t="shared" si="49"/>
        <v>-8689.1</v>
      </c>
      <c r="K148" s="208">
        <f t="shared" si="52"/>
        <v>0</v>
      </c>
      <c r="L148" s="216"/>
      <c r="M148" s="122"/>
      <c r="N148" s="35"/>
      <c r="O148" s="123"/>
      <c r="P148" s="122">
        <f t="shared" si="34"/>
        <v>0</v>
      </c>
      <c r="Q148" s="210" t="str">
        <f t="shared" si="51"/>
        <v/>
      </c>
      <c r="R148" s="211">
        <f t="shared" si="35"/>
        <v>21305.5</v>
      </c>
      <c r="S148" s="122">
        <f t="shared" si="36"/>
        <v>21305.5</v>
      </c>
      <c r="T148" s="122">
        <f t="shared" si="36"/>
        <v>8689.1</v>
      </c>
      <c r="U148" s="122">
        <f t="shared" si="36"/>
        <v>0</v>
      </c>
      <c r="V148" s="122">
        <f t="shared" si="37"/>
        <v>-8689.1</v>
      </c>
      <c r="W148" s="208">
        <f t="shared" si="50"/>
        <v>0</v>
      </c>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2"/>
      <c r="AS148" s="132"/>
      <c r="AT148" s="132"/>
      <c r="AU148" s="132"/>
      <c r="AV148" s="132"/>
      <c r="AW148" s="132"/>
      <c r="AX148" s="132"/>
      <c r="AY148" s="132"/>
      <c r="AZ148" s="132"/>
      <c r="BA148" s="132"/>
      <c r="BB148" s="132"/>
      <c r="BC148" s="132"/>
      <c r="BD148" s="132"/>
      <c r="BE148" s="132"/>
      <c r="BF148" s="132"/>
      <c r="BG148" s="132"/>
      <c r="BH148" s="132"/>
      <c r="BI148" s="132"/>
      <c r="BJ148" s="132"/>
      <c r="BK148" s="132"/>
      <c r="BL148" s="132"/>
      <c r="BM148" s="132"/>
      <c r="BN148" s="132"/>
      <c r="BO148" s="132"/>
      <c r="BP148" s="132"/>
      <c r="BQ148" s="132"/>
      <c r="BR148" s="132"/>
      <c r="BS148" s="132"/>
      <c r="BT148" s="132"/>
      <c r="BU148" s="132"/>
      <c r="BV148" s="132"/>
      <c r="BW148" s="132"/>
      <c r="BX148" s="132"/>
      <c r="BY148" s="132"/>
      <c r="BZ148" s="132"/>
      <c r="CA148" s="132"/>
      <c r="CB148" s="132"/>
      <c r="CC148" s="132"/>
      <c r="CD148" s="132"/>
      <c r="CE148" s="132"/>
      <c r="CF148" s="132"/>
      <c r="CG148" s="132"/>
      <c r="CH148" s="132"/>
      <c r="CI148" s="132"/>
      <c r="CJ148" s="132"/>
      <c r="CK148" s="132"/>
      <c r="CL148" s="132"/>
      <c r="CM148" s="132"/>
      <c r="CN148" s="132"/>
      <c r="CO148" s="132"/>
      <c r="CP148" s="132"/>
      <c r="CQ148" s="132"/>
      <c r="CR148" s="132"/>
      <c r="CS148" s="132"/>
      <c r="CT148" s="132"/>
      <c r="CU148" s="132"/>
      <c r="CV148" s="132"/>
      <c r="CW148" s="132"/>
      <c r="CX148" s="132"/>
      <c r="CY148" s="132"/>
      <c r="CZ148" s="132"/>
      <c r="DA148" s="132"/>
      <c r="DB148" s="132"/>
      <c r="DC148" s="132"/>
      <c r="DD148" s="132"/>
      <c r="DE148" s="132"/>
      <c r="DF148" s="132"/>
      <c r="DG148" s="132"/>
      <c r="DH148" s="132"/>
      <c r="DI148" s="132"/>
      <c r="DJ148" s="132"/>
      <c r="DK148" s="132"/>
      <c r="DL148" s="132"/>
      <c r="DM148" s="132"/>
      <c r="DN148" s="132"/>
      <c r="DO148" s="132"/>
      <c r="DP148" s="132"/>
      <c r="DQ148" s="132"/>
      <c r="DR148" s="132"/>
      <c r="DS148" s="132"/>
      <c r="DT148" s="132"/>
      <c r="DU148" s="132"/>
      <c r="DV148" s="132"/>
      <c r="DW148" s="132"/>
      <c r="DX148" s="132"/>
      <c r="DY148" s="132"/>
      <c r="DZ148" s="132"/>
      <c r="EA148" s="132"/>
      <c r="EB148" s="132"/>
      <c r="EC148" s="132"/>
      <c r="ED148" s="132"/>
      <c r="EE148" s="132"/>
      <c r="EF148" s="132"/>
      <c r="EG148" s="132"/>
      <c r="EH148" s="132"/>
      <c r="EI148" s="132"/>
      <c r="EJ148" s="132"/>
      <c r="EK148" s="132"/>
      <c r="EL148" s="132"/>
      <c r="EM148" s="132"/>
      <c r="EN148" s="132"/>
      <c r="EO148" s="132"/>
      <c r="EP148" s="132"/>
      <c r="EQ148" s="132"/>
      <c r="ER148" s="132"/>
      <c r="ES148" s="132"/>
      <c r="ET148" s="132"/>
      <c r="EU148" s="132"/>
      <c r="EV148" s="132"/>
      <c r="EW148" s="132"/>
      <c r="EX148" s="132"/>
      <c r="EY148" s="132"/>
      <c r="EZ148" s="132"/>
      <c r="FA148" s="132"/>
      <c r="FB148" s="132"/>
      <c r="FC148" s="132"/>
      <c r="FD148" s="132"/>
      <c r="FE148" s="132"/>
      <c r="FF148" s="132"/>
      <c r="FG148" s="132"/>
      <c r="FH148" s="132"/>
      <c r="FI148" s="132"/>
      <c r="FJ148" s="132"/>
      <c r="FK148" s="132"/>
      <c r="FL148" s="132"/>
      <c r="FM148" s="132"/>
      <c r="FN148" s="132"/>
      <c r="FO148" s="132"/>
      <c r="FP148" s="132"/>
      <c r="FQ148" s="132"/>
      <c r="FR148" s="132"/>
      <c r="FS148" s="132"/>
      <c r="FT148" s="132"/>
      <c r="FU148" s="132"/>
      <c r="FV148" s="132"/>
      <c r="FW148" s="132"/>
      <c r="FX148" s="132"/>
      <c r="FY148" s="132"/>
      <c r="FZ148" s="132"/>
      <c r="GA148" s="132"/>
      <c r="GB148" s="132"/>
      <c r="GC148" s="132"/>
      <c r="GD148" s="132"/>
      <c r="GE148" s="143"/>
      <c r="GF148" s="143"/>
      <c r="GG148" s="143"/>
      <c r="GH148" s="143"/>
      <c r="GI148" s="143"/>
      <c r="GJ148" s="143"/>
      <c r="GK148" s="143"/>
      <c r="GL148" s="143"/>
      <c r="GM148" s="143"/>
      <c r="GN148" s="143"/>
    </row>
    <row r="149" spans="1:196" s="144" customFormat="1" ht="93" hidden="1" customHeight="1" x14ac:dyDescent="0.25">
      <c r="A149" s="206"/>
      <c r="B149" s="141" t="s">
        <v>244</v>
      </c>
      <c r="C149" s="127" t="s">
        <v>290</v>
      </c>
      <c r="D149" s="127" t="s">
        <v>111</v>
      </c>
      <c r="E149" s="217" t="s">
        <v>289</v>
      </c>
      <c r="F149" s="142"/>
      <c r="G149" s="73"/>
      <c r="H149" s="123"/>
      <c r="I149" s="130">
        <f t="shared" si="33"/>
        <v>0</v>
      </c>
      <c r="J149" s="122">
        <f t="shared" si="49"/>
        <v>0</v>
      </c>
      <c r="K149" s="208" t="str">
        <f t="shared" si="52"/>
        <v/>
      </c>
      <c r="L149" s="216"/>
      <c r="M149" s="122"/>
      <c r="N149" s="35"/>
      <c r="O149" s="123"/>
      <c r="P149" s="122">
        <f t="shared" si="34"/>
        <v>0</v>
      </c>
      <c r="Q149" s="210" t="str">
        <f t="shared" si="51"/>
        <v/>
      </c>
      <c r="R149" s="211">
        <f t="shared" si="35"/>
        <v>0</v>
      </c>
      <c r="S149" s="122">
        <f t="shared" si="36"/>
        <v>0</v>
      </c>
      <c r="T149" s="122">
        <f t="shared" si="36"/>
        <v>0</v>
      </c>
      <c r="U149" s="122">
        <f t="shared" si="36"/>
        <v>0</v>
      </c>
      <c r="V149" s="122">
        <f t="shared" si="37"/>
        <v>0</v>
      </c>
      <c r="W149" s="208" t="str">
        <f t="shared" si="50"/>
        <v/>
      </c>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2"/>
      <c r="AS149" s="132"/>
      <c r="AT149" s="132"/>
      <c r="AU149" s="132"/>
      <c r="AV149" s="132"/>
      <c r="AW149" s="132"/>
      <c r="AX149" s="132"/>
      <c r="AY149" s="132"/>
      <c r="AZ149" s="132"/>
      <c r="BA149" s="132"/>
      <c r="BB149" s="132"/>
      <c r="BC149" s="132"/>
      <c r="BD149" s="132"/>
      <c r="BE149" s="132"/>
      <c r="BF149" s="132"/>
      <c r="BG149" s="132"/>
      <c r="BH149" s="132"/>
      <c r="BI149" s="132"/>
      <c r="BJ149" s="132"/>
      <c r="BK149" s="132"/>
      <c r="BL149" s="132"/>
      <c r="BM149" s="132"/>
      <c r="BN149" s="132"/>
      <c r="BO149" s="132"/>
      <c r="BP149" s="132"/>
      <c r="BQ149" s="132"/>
      <c r="BR149" s="132"/>
      <c r="BS149" s="132"/>
      <c r="BT149" s="132"/>
      <c r="BU149" s="132"/>
      <c r="BV149" s="132"/>
      <c r="BW149" s="132"/>
      <c r="BX149" s="132"/>
      <c r="BY149" s="132"/>
      <c r="BZ149" s="132"/>
      <c r="CA149" s="132"/>
      <c r="CB149" s="132"/>
      <c r="CC149" s="132"/>
      <c r="CD149" s="132"/>
      <c r="CE149" s="132"/>
      <c r="CF149" s="132"/>
      <c r="CG149" s="132"/>
      <c r="CH149" s="132"/>
      <c r="CI149" s="132"/>
      <c r="CJ149" s="132"/>
      <c r="CK149" s="132"/>
      <c r="CL149" s="132"/>
      <c r="CM149" s="132"/>
      <c r="CN149" s="132"/>
      <c r="CO149" s="132"/>
      <c r="CP149" s="132"/>
      <c r="CQ149" s="132"/>
      <c r="CR149" s="132"/>
      <c r="CS149" s="132"/>
      <c r="CT149" s="132"/>
      <c r="CU149" s="132"/>
      <c r="CV149" s="132"/>
      <c r="CW149" s="132"/>
      <c r="CX149" s="132"/>
      <c r="CY149" s="132"/>
      <c r="CZ149" s="132"/>
      <c r="DA149" s="132"/>
      <c r="DB149" s="132"/>
      <c r="DC149" s="132"/>
      <c r="DD149" s="132"/>
      <c r="DE149" s="132"/>
      <c r="DF149" s="132"/>
      <c r="DG149" s="132"/>
      <c r="DH149" s="132"/>
      <c r="DI149" s="132"/>
      <c r="DJ149" s="132"/>
      <c r="DK149" s="132"/>
      <c r="DL149" s="132"/>
      <c r="DM149" s="132"/>
      <c r="DN149" s="132"/>
      <c r="DO149" s="132"/>
      <c r="DP149" s="132"/>
      <c r="DQ149" s="132"/>
      <c r="DR149" s="132"/>
      <c r="DS149" s="132"/>
      <c r="DT149" s="132"/>
      <c r="DU149" s="132"/>
      <c r="DV149" s="132"/>
      <c r="DW149" s="132"/>
      <c r="DX149" s="132"/>
      <c r="DY149" s="132"/>
      <c r="DZ149" s="132"/>
      <c r="EA149" s="132"/>
      <c r="EB149" s="132"/>
      <c r="EC149" s="132"/>
      <c r="ED149" s="132"/>
      <c r="EE149" s="132"/>
      <c r="EF149" s="132"/>
      <c r="EG149" s="132"/>
      <c r="EH149" s="132"/>
      <c r="EI149" s="132"/>
      <c r="EJ149" s="132"/>
      <c r="EK149" s="132"/>
      <c r="EL149" s="132"/>
      <c r="EM149" s="132"/>
      <c r="EN149" s="132"/>
      <c r="EO149" s="132"/>
      <c r="EP149" s="132"/>
      <c r="EQ149" s="132"/>
      <c r="ER149" s="132"/>
      <c r="ES149" s="132"/>
      <c r="ET149" s="132"/>
      <c r="EU149" s="132"/>
      <c r="EV149" s="132"/>
      <c r="EW149" s="132"/>
      <c r="EX149" s="132"/>
      <c r="EY149" s="132"/>
      <c r="EZ149" s="132"/>
      <c r="FA149" s="132"/>
      <c r="FB149" s="132"/>
      <c r="FC149" s="132"/>
      <c r="FD149" s="132"/>
      <c r="FE149" s="132"/>
      <c r="FF149" s="132"/>
      <c r="FG149" s="132"/>
      <c r="FH149" s="132"/>
      <c r="FI149" s="132"/>
      <c r="FJ149" s="132"/>
      <c r="FK149" s="132"/>
      <c r="FL149" s="132"/>
      <c r="FM149" s="132"/>
      <c r="FN149" s="132"/>
      <c r="FO149" s="132"/>
      <c r="FP149" s="132"/>
      <c r="FQ149" s="132"/>
      <c r="FR149" s="132"/>
      <c r="FS149" s="132"/>
      <c r="FT149" s="132"/>
      <c r="FU149" s="132"/>
      <c r="FV149" s="132"/>
      <c r="FW149" s="132"/>
      <c r="FX149" s="132"/>
      <c r="FY149" s="132"/>
      <c r="FZ149" s="132"/>
      <c r="GA149" s="132"/>
      <c r="GB149" s="132"/>
      <c r="GC149" s="132"/>
      <c r="GD149" s="132"/>
      <c r="GE149" s="143"/>
      <c r="GF149" s="143"/>
      <c r="GG149" s="143"/>
      <c r="GH149" s="143"/>
      <c r="GI149" s="143"/>
      <c r="GJ149" s="143"/>
      <c r="GK149" s="143"/>
      <c r="GL149" s="143"/>
      <c r="GM149" s="143"/>
      <c r="GN149" s="143"/>
    </row>
    <row r="150" spans="1:196" s="144" customFormat="1" ht="34.5" customHeight="1" x14ac:dyDescent="0.25">
      <c r="A150" s="206"/>
      <c r="B150" s="141"/>
      <c r="C150" s="127" t="s">
        <v>332</v>
      </c>
      <c r="D150" s="127" t="s">
        <v>165</v>
      </c>
      <c r="E150" s="217" t="s">
        <v>333</v>
      </c>
      <c r="F150" s="142">
        <v>14819.3</v>
      </c>
      <c r="G150" s="73">
        <v>14819.3</v>
      </c>
      <c r="H150" s="123">
        <v>7355.1</v>
      </c>
      <c r="I150" s="130">
        <f t="shared" si="33"/>
        <v>1.528172426202014E-2</v>
      </c>
      <c r="J150" s="122">
        <f t="shared" si="49"/>
        <v>-7464.1999999999989</v>
      </c>
      <c r="K150" s="208">
        <f t="shared" si="52"/>
        <v>0.49631898942595132</v>
      </c>
      <c r="L150" s="209">
        <v>74407.8</v>
      </c>
      <c r="M150" s="122">
        <v>74407.8</v>
      </c>
      <c r="N150" s="35">
        <v>74407.8</v>
      </c>
      <c r="O150" s="123">
        <v>43071.5</v>
      </c>
      <c r="P150" s="122">
        <f t="shared" si="34"/>
        <v>-31336.300000000003</v>
      </c>
      <c r="Q150" s="210">
        <f t="shared" si="51"/>
        <v>0.57885732409774238</v>
      </c>
      <c r="R150" s="211">
        <f t="shared" si="35"/>
        <v>89227.1</v>
      </c>
      <c r="S150" s="122">
        <f t="shared" si="36"/>
        <v>89227.1</v>
      </c>
      <c r="T150" s="122">
        <f t="shared" si="36"/>
        <v>89227.1</v>
      </c>
      <c r="U150" s="122">
        <f t="shared" si="36"/>
        <v>50426.6</v>
      </c>
      <c r="V150" s="122">
        <f t="shared" si="37"/>
        <v>-38800.500000000007</v>
      </c>
      <c r="W150" s="208">
        <f t="shared" si="50"/>
        <v>0.56514892896888946</v>
      </c>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2"/>
      <c r="AS150" s="132"/>
      <c r="AT150" s="132"/>
      <c r="AU150" s="132"/>
      <c r="AV150" s="132"/>
      <c r="AW150" s="132"/>
      <c r="AX150" s="132"/>
      <c r="AY150" s="132"/>
      <c r="AZ150" s="132"/>
      <c r="BA150" s="132"/>
      <c r="BB150" s="132"/>
      <c r="BC150" s="132"/>
      <c r="BD150" s="132"/>
      <c r="BE150" s="132"/>
      <c r="BF150" s="132"/>
      <c r="BG150" s="132"/>
      <c r="BH150" s="132"/>
      <c r="BI150" s="132"/>
      <c r="BJ150" s="132"/>
      <c r="BK150" s="132"/>
      <c r="BL150" s="132"/>
      <c r="BM150" s="132"/>
      <c r="BN150" s="132"/>
      <c r="BO150" s="132"/>
      <c r="BP150" s="132"/>
      <c r="BQ150" s="132"/>
      <c r="BR150" s="132"/>
      <c r="BS150" s="132"/>
      <c r="BT150" s="132"/>
      <c r="BU150" s="132"/>
      <c r="BV150" s="132"/>
      <c r="BW150" s="132"/>
      <c r="BX150" s="132"/>
      <c r="BY150" s="132"/>
      <c r="BZ150" s="132"/>
      <c r="CA150" s="132"/>
      <c r="CB150" s="132"/>
      <c r="CC150" s="132"/>
      <c r="CD150" s="132"/>
      <c r="CE150" s="132"/>
      <c r="CF150" s="132"/>
      <c r="CG150" s="132"/>
      <c r="CH150" s="132"/>
      <c r="CI150" s="132"/>
      <c r="CJ150" s="132"/>
      <c r="CK150" s="132"/>
      <c r="CL150" s="132"/>
      <c r="CM150" s="132"/>
      <c r="CN150" s="132"/>
      <c r="CO150" s="132"/>
      <c r="CP150" s="132"/>
      <c r="CQ150" s="132"/>
      <c r="CR150" s="132"/>
      <c r="CS150" s="132"/>
      <c r="CT150" s="132"/>
      <c r="CU150" s="132"/>
      <c r="CV150" s="132"/>
      <c r="CW150" s="132"/>
      <c r="CX150" s="132"/>
      <c r="CY150" s="132"/>
      <c r="CZ150" s="132"/>
      <c r="DA150" s="132"/>
      <c r="DB150" s="132"/>
      <c r="DC150" s="132"/>
      <c r="DD150" s="132"/>
      <c r="DE150" s="132"/>
      <c r="DF150" s="132"/>
      <c r="DG150" s="132"/>
      <c r="DH150" s="132"/>
      <c r="DI150" s="132"/>
      <c r="DJ150" s="132"/>
      <c r="DK150" s="132"/>
      <c r="DL150" s="132"/>
      <c r="DM150" s="132"/>
      <c r="DN150" s="132"/>
      <c r="DO150" s="132"/>
      <c r="DP150" s="132"/>
      <c r="DQ150" s="132"/>
      <c r="DR150" s="132"/>
      <c r="DS150" s="132"/>
      <c r="DT150" s="132"/>
      <c r="DU150" s="132"/>
      <c r="DV150" s="132"/>
      <c r="DW150" s="132"/>
      <c r="DX150" s="132"/>
      <c r="DY150" s="132"/>
      <c r="DZ150" s="132"/>
      <c r="EA150" s="132"/>
      <c r="EB150" s="132"/>
      <c r="EC150" s="132"/>
      <c r="ED150" s="132"/>
      <c r="EE150" s="132"/>
      <c r="EF150" s="132"/>
      <c r="EG150" s="132"/>
      <c r="EH150" s="132"/>
      <c r="EI150" s="132"/>
      <c r="EJ150" s="132"/>
      <c r="EK150" s="132"/>
      <c r="EL150" s="132"/>
      <c r="EM150" s="132"/>
      <c r="EN150" s="132"/>
      <c r="EO150" s="132"/>
      <c r="EP150" s="132"/>
      <c r="EQ150" s="132"/>
      <c r="ER150" s="132"/>
      <c r="ES150" s="132"/>
      <c r="ET150" s="132"/>
      <c r="EU150" s="132"/>
      <c r="EV150" s="132"/>
      <c r="EW150" s="132"/>
      <c r="EX150" s="132"/>
      <c r="EY150" s="132"/>
      <c r="EZ150" s="132"/>
      <c r="FA150" s="132"/>
      <c r="FB150" s="132"/>
      <c r="FC150" s="132"/>
      <c r="FD150" s="132"/>
      <c r="FE150" s="132"/>
      <c r="FF150" s="132"/>
      <c r="FG150" s="132"/>
      <c r="FH150" s="132"/>
      <c r="FI150" s="132"/>
      <c r="FJ150" s="132"/>
      <c r="FK150" s="132"/>
      <c r="FL150" s="132"/>
      <c r="FM150" s="132"/>
      <c r="FN150" s="132"/>
      <c r="FO150" s="132"/>
      <c r="FP150" s="132"/>
      <c r="FQ150" s="132"/>
      <c r="FR150" s="132"/>
      <c r="FS150" s="132"/>
      <c r="FT150" s="132"/>
      <c r="FU150" s="132"/>
      <c r="FV150" s="132"/>
      <c r="FW150" s="132"/>
      <c r="FX150" s="132"/>
      <c r="FY150" s="132"/>
      <c r="FZ150" s="132"/>
      <c r="GA150" s="132"/>
      <c r="GB150" s="132"/>
      <c r="GC150" s="132"/>
      <c r="GD150" s="132"/>
      <c r="GE150" s="143"/>
      <c r="GF150" s="143"/>
      <c r="GG150" s="143"/>
      <c r="GH150" s="143"/>
      <c r="GI150" s="143"/>
      <c r="GJ150" s="143"/>
      <c r="GK150" s="143"/>
      <c r="GL150" s="143"/>
      <c r="GM150" s="143"/>
      <c r="GN150" s="143"/>
    </row>
    <row r="151" spans="1:196" s="15" customFormat="1" ht="23.25" customHeight="1" x14ac:dyDescent="0.3">
      <c r="A151" s="162">
        <v>12</v>
      </c>
      <c r="B151" s="22" t="s">
        <v>247</v>
      </c>
      <c r="C151" s="96" t="s">
        <v>248</v>
      </c>
      <c r="D151" s="96" t="s">
        <v>164</v>
      </c>
      <c r="E151" s="218" t="s">
        <v>322</v>
      </c>
      <c r="F151" s="97">
        <v>119952.6</v>
      </c>
      <c r="G151" s="98">
        <v>89964.9</v>
      </c>
      <c r="H151" s="98">
        <v>16660.2</v>
      </c>
      <c r="I151" s="25">
        <f t="shared" si="33"/>
        <v>3.4614972270955925E-2</v>
      </c>
      <c r="J151" s="24">
        <f t="shared" si="49"/>
        <v>-73304.7</v>
      </c>
      <c r="K151" s="164">
        <f t="shared" si="52"/>
        <v>0.18518555570005638</v>
      </c>
      <c r="L151" s="190"/>
      <c r="M151" s="24"/>
      <c r="N151" s="24"/>
      <c r="O151" s="98"/>
      <c r="P151" s="24">
        <f t="shared" si="34"/>
        <v>0</v>
      </c>
      <c r="Q151" s="165" t="str">
        <f t="shared" si="51"/>
        <v/>
      </c>
      <c r="R151" s="166">
        <f t="shared" si="35"/>
        <v>119952.6</v>
      </c>
      <c r="S151" s="24">
        <f t="shared" si="36"/>
        <v>119952.6</v>
      </c>
      <c r="T151" s="24">
        <f t="shared" si="36"/>
        <v>89964.9</v>
      </c>
      <c r="U151" s="24">
        <f t="shared" si="36"/>
        <v>16660.2</v>
      </c>
      <c r="V151" s="24">
        <f t="shared" si="37"/>
        <v>-73304.7</v>
      </c>
      <c r="W151" s="164">
        <f t="shared" si="50"/>
        <v>0.18518555570005638</v>
      </c>
      <c r="X151" s="2"/>
      <c r="Y151" s="2"/>
      <c r="Z151" s="2"/>
      <c r="AA151" s="2"/>
      <c r="AB151" s="2"/>
      <c r="AC151" s="2"/>
      <c r="AD151" s="2"/>
      <c r="AE151" s="2"/>
      <c r="AF151" s="2"/>
      <c r="AG151" s="2"/>
      <c r="AH151" s="2"/>
      <c r="AI151" s="2"/>
      <c r="AJ151" s="2"/>
      <c r="AK151" s="2"/>
      <c r="AL151" s="2"/>
      <c r="AM151" s="2"/>
      <c r="AN151" s="2"/>
      <c r="AO151" s="2"/>
      <c r="AP151" s="2"/>
      <c r="AQ151" s="2"/>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row>
    <row r="152" spans="1:196" s="15" customFormat="1" ht="23.25" customHeight="1" x14ac:dyDescent="0.3">
      <c r="A152" s="162">
        <v>13</v>
      </c>
      <c r="B152" s="22" t="s">
        <v>247</v>
      </c>
      <c r="C152" s="96" t="s">
        <v>249</v>
      </c>
      <c r="D152" s="96" t="s">
        <v>164</v>
      </c>
      <c r="E152" s="218" t="s">
        <v>250</v>
      </c>
      <c r="F152" s="97">
        <f>SUM(F153:F160)</f>
        <v>9164.2999999999993</v>
      </c>
      <c r="G152" s="98">
        <f>SUM(G153:G160)</f>
        <v>9164.2999999999993</v>
      </c>
      <c r="H152" s="98">
        <f>SUM(H153:H160)</f>
        <v>9164.2999999999993</v>
      </c>
      <c r="I152" s="25">
        <f t="shared" si="33"/>
        <v>1.9040707217363617E-2</v>
      </c>
      <c r="J152" s="24">
        <f t="shared" si="49"/>
        <v>0</v>
      </c>
      <c r="K152" s="164">
        <f t="shared" si="52"/>
        <v>1</v>
      </c>
      <c r="L152" s="219">
        <f t="shared" ref="L152" si="53">SUM(L153:L158)</f>
        <v>150</v>
      </c>
      <c r="M152" s="98">
        <f>SUM(M153:M158)</f>
        <v>150</v>
      </c>
      <c r="N152" s="98">
        <f t="shared" ref="N152:O152" si="54">SUM(N153:N158)</f>
        <v>150</v>
      </c>
      <c r="O152" s="98">
        <f t="shared" si="54"/>
        <v>150</v>
      </c>
      <c r="P152" s="24">
        <f t="shared" si="34"/>
        <v>0</v>
      </c>
      <c r="Q152" s="165">
        <f t="shared" si="51"/>
        <v>1</v>
      </c>
      <c r="R152" s="166">
        <f t="shared" si="35"/>
        <v>9314.2999999999993</v>
      </c>
      <c r="S152" s="24">
        <f t="shared" si="36"/>
        <v>9314.2999999999993</v>
      </c>
      <c r="T152" s="24">
        <f t="shared" si="36"/>
        <v>9314.2999999999993</v>
      </c>
      <c r="U152" s="24">
        <f t="shared" si="36"/>
        <v>9314.2999999999993</v>
      </c>
      <c r="V152" s="24">
        <f t="shared" si="37"/>
        <v>0</v>
      </c>
      <c r="W152" s="164">
        <f t="shared" si="50"/>
        <v>1</v>
      </c>
      <c r="X152" s="2"/>
      <c r="Y152" s="2"/>
      <c r="Z152" s="2"/>
      <c r="AA152" s="2"/>
      <c r="AB152" s="2"/>
      <c r="AC152" s="2"/>
      <c r="AD152" s="2"/>
      <c r="AE152" s="2"/>
      <c r="AF152" s="2"/>
      <c r="AG152" s="2"/>
      <c r="AH152" s="2"/>
      <c r="AI152" s="2"/>
      <c r="AJ152" s="2"/>
      <c r="AK152" s="2"/>
      <c r="AL152" s="2"/>
      <c r="AM152" s="2"/>
      <c r="AN152" s="2"/>
      <c r="AO152" s="2"/>
      <c r="AP152" s="2"/>
      <c r="AQ152" s="2"/>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row>
    <row r="153" spans="1:196" s="79" customFormat="1" ht="98.45" hidden="1" customHeight="1" x14ac:dyDescent="0.3">
      <c r="A153" s="175"/>
      <c r="B153" s="38"/>
      <c r="C153" s="38"/>
      <c r="D153" s="38"/>
      <c r="E153" s="195" t="s">
        <v>251</v>
      </c>
      <c r="F153" s="99"/>
      <c r="G153" s="100"/>
      <c r="H153" s="100"/>
      <c r="I153" s="101">
        <f t="shared" si="33"/>
        <v>0</v>
      </c>
      <c r="J153" s="42">
        <f t="shared" si="49"/>
        <v>0</v>
      </c>
      <c r="K153" s="171" t="str">
        <f t="shared" si="52"/>
        <v/>
      </c>
      <c r="L153" s="205"/>
      <c r="M153" s="89"/>
      <c r="N153" s="89"/>
      <c r="O153" s="100"/>
      <c r="P153" s="24">
        <f t="shared" si="34"/>
        <v>0</v>
      </c>
      <c r="Q153" s="173" t="str">
        <f t="shared" si="51"/>
        <v/>
      </c>
      <c r="R153" s="178">
        <f t="shared" si="35"/>
        <v>0</v>
      </c>
      <c r="S153" s="42">
        <f t="shared" si="36"/>
        <v>0</v>
      </c>
      <c r="T153" s="42">
        <f t="shared" si="36"/>
        <v>0</v>
      </c>
      <c r="U153" s="35">
        <f t="shared" si="36"/>
        <v>0</v>
      </c>
      <c r="V153" s="42">
        <f t="shared" si="37"/>
        <v>0</v>
      </c>
      <c r="W153" s="171" t="str">
        <f t="shared" si="50"/>
        <v/>
      </c>
      <c r="X153" s="43"/>
      <c r="Y153" s="43"/>
      <c r="Z153" s="43"/>
      <c r="AA153" s="43"/>
      <c r="AB153" s="43"/>
      <c r="AC153" s="43"/>
      <c r="AD153" s="43"/>
      <c r="AE153" s="43"/>
      <c r="AF153" s="43"/>
      <c r="AG153" s="43"/>
      <c r="AH153" s="43"/>
      <c r="AI153" s="43"/>
      <c r="AJ153" s="43"/>
      <c r="AK153" s="43"/>
      <c r="AL153" s="43"/>
      <c r="AM153" s="43"/>
      <c r="AN153" s="43"/>
      <c r="AO153" s="43"/>
      <c r="AP153" s="43"/>
      <c r="AQ153" s="43"/>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row>
    <row r="154" spans="1:196" s="79" customFormat="1" ht="36.75" hidden="1" customHeight="1" x14ac:dyDescent="0.3">
      <c r="A154" s="175"/>
      <c r="B154" s="38"/>
      <c r="C154" s="38"/>
      <c r="D154" s="38"/>
      <c r="E154" s="195" t="s">
        <v>323</v>
      </c>
      <c r="F154" s="99"/>
      <c r="G154" s="100"/>
      <c r="H154" s="100"/>
      <c r="I154" s="52">
        <f t="shared" si="33"/>
        <v>0</v>
      </c>
      <c r="J154" s="42">
        <f t="shared" si="49"/>
        <v>0</v>
      </c>
      <c r="K154" s="171" t="str">
        <f t="shared" si="52"/>
        <v/>
      </c>
      <c r="L154" s="205"/>
      <c r="M154" s="89"/>
      <c r="N154" s="89"/>
      <c r="O154" s="100"/>
      <c r="P154" s="42">
        <f>O154-N154</f>
        <v>0</v>
      </c>
      <c r="Q154" s="173" t="str">
        <f t="shared" si="51"/>
        <v/>
      </c>
      <c r="R154" s="178">
        <f t="shared" si="35"/>
        <v>0</v>
      </c>
      <c r="S154" s="42">
        <f t="shared" si="36"/>
        <v>0</v>
      </c>
      <c r="T154" s="42">
        <f t="shared" si="36"/>
        <v>0</v>
      </c>
      <c r="U154" s="35">
        <f t="shared" si="36"/>
        <v>0</v>
      </c>
      <c r="V154" s="42">
        <f t="shared" si="37"/>
        <v>0</v>
      </c>
      <c r="W154" s="171" t="str">
        <f t="shared" si="50"/>
        <v/>
      </c>
      <c r="X154" s="43"/>
      <c r="Y154" s="43"/>
      <c r="Z154" s="43"/>
      <c r="AA154" s="43"/>
      <c r="AB154" s="43"/>
      <c r="AC154" s="43"/>
      <c r="AD154" s="43"/>
      <c r="AE154" s="43"/>
      <c r="AF154" s="43"/>
      <c r="AG154" s="43"/>
      <c r="AH154" s="43"/>
      <c r="AI154" s="43"/>
      <c r="AJ154" s="43"/>
      <c r="AK154" s="43"/>
      <c r="AL154" s="43"/>
      <c r="AM154" s="43"/>
      <c r="AN154" s="43"/>
      <c r="AO154" s="43"/>
      <c r="AP154" s="43"/>
      <c r="AQ154" s="43"/>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row>
    <row r="155" spans="1:196" s="79" customFormat="1" ht="78.75" customHeight="1" x14ac:dyDescent="0.3">
      <c r="A155" s="175"/>
      <c r="B155" s="38"/>
      <c r="C155" s="38"/>
      <c r="D155" s="38"/>
      <c r="E155" s="195" t="s">
        <v>334</v>
      </c>
      <c r="F155" s="77">
        <v>1700</v>
      </c>
      <c r="G155" s="102">
        <v>1700</v>
      </c>
      <c r="H155" s="102">
        <v>1700</v>
      </c>
      <c r="I155" s="52">
        <f t="shared" ref="I155:I172" si="55">H155/$H$11</f>
        <v>3.5320976255162045E-3</v>
      </c>
      <c r="J155" s="42">
        <f t="shared" si="49"/>
        <v>0</v>
      </c>
      <c r="K155" s="181">
        <f t="shared" si="52"/>
        <v>1</v>
      </c>
      <c r="L155" s="203">
        <v>150</v>
      </c>
      <c r="M155" s="42">
        <v>150</v>
      </c>
      <c r="N155" s="42">
        <v>150</v>
      </c>
      <c r="O155" s="103">
        <v>150</v>
      </c>
      <c r="P155" s="42">
        <f>O155-N155</f>
        <v>0</v>
      </c>
      <c r="Q155" s="182">
        <f t="shared" si="51"/>
        <v>1</v>
      </c>
      <c r="R155" s="178">
        <f t="shared" si="35"/>
        <v>1850</v>
      </c>
      <c r="S155" s="42">
        <f t="shared" si="36"/>
        <v>1850</v>
      </c>
      <c r="T155" s="42">
        <f t="shared" si="36"/>
        <v>1850</v>
      </c>
      <c r="U155" s="42">
        <f t="shared" si="36"/>
        <v>1850</v>
      </c>
      <c r="V155" s="42">
        <f t="shared" si="37"/>
        <v>0</v>
      </c>
      <c r="W155" s="181">
        <f t="shared" si="50"/>
        <v>1</v>
      </c>
      <c r="X155" s="43"/>
      <c r="Y155" s="43"/>
      <c r="Z155" s="43"/>
      <c r="AA155" s="43"/>
      <c r="AB155" s="43"/>
      <c r="AC155" s="43"/>
      <c r="AD155" s="43"/>
      <c r="AE155" s="43"/>
      <c r="AF155" s="43"/>
      <c r="AG155" s="43"/>
      <c r="AH155" s="43"/>
      <c r="AI155" s="43"/>
      <c r="AJ155" s="43"/>
      <c r="AK155" s="43"/>
      <c r="AL155" s="43"/>
      <c r="AM155" s="43"/>
      <c r="AN155" s="43"/>
      <c r="AO155" s="43"/>
      <c r="AP155" s="43"/>
      <c r="AQ155" s="43"/>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row>
    <row r="156" spans="1:196" s="79" customFormat="1" ht="80.25" customHeight="1" x14ac:dyDescent="0.3">
      <c r="A156" s="175"/>
      <c r="B156" s="38"/>
      <c r="C156" s="38"/>
      <c r="D156" s="38"/>
      <c r="E156" s="195" t="s">
        <v>335</v>
      </c>
      <c r="F156" s="77">
        <v>2000</v>
      </c>
      <c r="G156" s="78">
        <v>2000</v>
      </c>
      <c r="H156" s="78">
        <v>2000</v>
      </c>
      <c r="I156" s="52">
        <f t="shared" si="55"/>
        <v>4.1554089711955348E-3</v>
      </c>
      <c r="J156" s="42">
        <f t="shared" si="49"/>
        <v>0</v>
      </c>
      <c r="K156" s="181">
        <f t="shared" si="52"/>
        <v>1</v>
      </c>
      <c r="L156" s="220"/>
      <c r="M156" s="89"/>
      <c r="N156" s="89"/>
      <c r="O156" s="104"/>
      <c r="P156" s="42">
        <f>O156-N156</f>
        <v>0</v>
      </c>
      <c r="Q156" s="182" t="str">
        <f t="shared" si="51"/>
        <v/>
      </c>
      <c r="R156" s="178">
        <f t="shared" si="35"/>
        <v>2000</v>
      </c>
      <c r="S156" s="42">
        <f t="shared" si="36"/>
        <v>2000</v>
      </c>
      <c r="T156" s="42">
        <f t="shared" si="36"/>
        <v>2000</v>
      </c>
      <c r="U156" s="42">
        <f t="shared" si="36"/>
        <v>2000</v>
      </c>
      <c r="V156" s="42">
        <f t="shared" si="37"/>
        <v>0</v>
      </c>
      <c r="W156" s="181">
        <f t="shared" si="50"/>
        <v>1</v>
      </c>
      <c r="X156" s="43"/>
      <c r="Y156" s="43"/>
      <c r="Z156" s="43"/>
      <c r="AA156" s="43"/>
      <c r="AB156" s="43"/>
      <c r="AC156" s="43"/>
      <c r="AD156" s="43"/>
      <c r="AE156" s="43"/>
      <c r="AF156" s="43"/>
      <c r="AG156" s="43"/>
      <c r="AH156" s="43"/>
      <c r="AI156" s="43"/>
      <c r="AJ156" s="43"/>
      <c r="AK156" s="43"/>
      <c r="AL156" s="43"/>
      <c r="AM156" s="43"/>
      <c r="AN156" s="43"/>
      <c r="AO156" s="43"/>
      <c r="AP156" s="43"/>
      <c r="AQ156" s="43"/>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row>
    <row r="157" spans="1:196" s="79" customFormat="1" ht="84" customHeight="1" x14ac:dyDescent="0.3">
      <c r="A157" s="175"/>
      <c r="B157" s="38"/>
      <c r="C157" s="38"/>
      <c r="D157" s="38"/>
      <c r="E157" s="195" t="s">
        <v>347</v>
      </c>
      <c r="F157" s="77">
        <v>5014.3</v>
      </c>
      <c r="G157" s="78">
        <v>5014.3</v>
      </c>
      <c r="H157" s="78">
        <v>5014.3</v>
      </c>
      <c r="I157" s="41">
        <f t="shared" si="55"/>
        <v>1.0418233602132886E-2</v>
      </c>
      <c r="J157" s="42">
        <f t="shared" si="49"/>
        <v>0</v>
      </c>
      <c r="K157" s="181">
        <f t="shared" si="52"/>
        <v>1</v>
      </c>
      <c r="L157" s="220"/>
      <c r="M157" s="89"/>
      <c r="N157" s="89"/>
      <c r="O157" s="104"/>
      <c r="P157" s="42">
        <f t="shared" ref="P157:P160" si="56">O157-N157</f>
        <v>0</v>
      </c>
      <c r="Q157" s="182" t="str">
        <f t="shared" si="51"/>
        <v/>
      </c>
      <c r="R157" s="178">
        <f t="shared" si="35"/>
        <v>5014.3</v>
      </c>
      <c r="S157" s="42">
        <f t="shared" si="36"/>
        <v>5014.3</v>
      </c>
      <c r="T157" s="42">
        <f t="shared" si="36"/>
        <v>5014.3</v>
      </c>
      <c r="U157" s="42">
        <f t="shared" si="36"/>
        <v>5014.3</v>
      </c>
      <c r="V157" s="42">
        <f t="shared" si="37"/>
        <v>0</v>
      </c>
      <c r="W157" s="181">
        <f t="shared" si="50"/>
        <v>1</v>
      </c>
      <c r="X157" s="43"/>
      <c r="Y157" s="43"/>
      <c r="Z157" s="43"/>
      <c r="AA157" s="43"/>
      <c r="AB157" s="43"/>
      <c r="AC157" s="43"/>
      <c r="AD157" s="43"/>
      <c r="AE157" s="43"/>
      <c r="AF157" s="43"/>
      <c r="AG157" s="43"/>
      <c r="AH157" s="43"/>
      <c r="AI157" s="43"/>
      <c r="AJ157" s="43"/>
      <c r="AK157" s="43"/>
      <c r="AL157" s="43"/>
      <c r="AM157" s="43"/>
      <c r="AN157" s="43"/>
      <c r="AO157" s="43"/>
      <c r="AP157" s="43"/>
      <c r="AQ157" s="43"/>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row>
    <row r="158" spans="1:196" s="79" customFormat="1" ht="45.75" hidden="1" customHeight="1" x14ac:dyDescent="0.3">
      <c r="A158" s="175"/>
      <c r="B158" s="38"/>
      <c r="C158" s="38"/>
      <c r="D158" s="38"/>
      <c r="E158" s="195" t="s">
        <v>324</v>
      </c>
      <c r="F158" s="99"/>
      <c r="G158" s="100"/>
      <c r="H158" s="100"/>
      <c r="I158" s="41">
        <f t="shared" si="55"/>
        <v>0</v>
      </c>
      <c r="J158" s="42">
        <f t="shared" si="49"/>
        <v>0</v>
      </c>
      <c r="K158" s="171" t="str">
        <f t="shared" si="52"/>
        <v/>
      </c>
      <c r="L158" s="220"/>
      <c r="M158" s="89"/>
      <c r="N158" s="89"/>
      <c r="O158" s="104"/>
      <c r="P158" s="42">
        <f t="shared" si="56"/>
        <v>0</v>
      </c>
      <c r="Q158" s="182" t="str">
        <f t="shared" si="51"/>
        <v/>
      </c>
      <c r="R158" s="178">
        <f t="shared" si="35"/>
        <v>0</v>
      </c>
      <c r="S158" s="42">
        <f t="shared" si="36"/>
        <v>0</v>
      </c>
      <c r="T158" s="42">
        <f t="shared" si="36"/>
        <v>0</v>
      </c>
      <c r="U158" s="42">
        <f t="shared" si="36"/>
        <v>0</v>
      </c>
      <c r="V158" s="42">
        <f t="shared" si="37"/>
        <v>0</v>
      </c>
      <c r="W158" s="181" t="str">
        <f t="shared" si="50"/>
        <v/>
      </c>
      <c r="X158" s="43"/>
      <c r="Y158" s="43"/>
      <c r="Z158" s="43"/>
      <c r="AA158" s="43"/>
      <c r="AB158" s="43"/>
      <c r="AC158" s="43"/>
      <c r="AD158" s="43"/>
      <c r="AE158" s="43"/>
      <c r="AF158" s="43"/>
      <c r="AG158" s="43"/>
      <c r="AH158" s="43"/>
      <c r="AI158" s="43"/>
      <c r="AJ158" s="43"/>
      <c r="AK158" s="43"/>
      <c r="AL158" s="43"/>
      <c r="AM158" s="43"/>
      <c r="AN158" s="43"/>
      <c r="AO158" s="43"/>
      <c r="AP158" s="43"/>
      <c r="AQ158" s="43"/>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row>
    <row r="159" spans="1:196" s="79" customFormat="1" ht="116.25" customHeight="1" x14ac:dyDescent="0.3">
      <c r="A159" s="175"/>
      <c r="B159" s="38"/>
      <c r="C159" s="38"/>
      <c r="D159" s="38"/>
      <c r="E159" s="195" t="s">
        <v>348</v>
      </c>
      <c r="F159" s="221">
        <v>300</v>
      </c>
      <c r="G159" s="102">
        <v>300</v>
      </c>
      <c r="H159" s="78">
        <v>300</v>
      </c>
      <c r="I159" s="41">
        <f t="shared" si="55"/>
        <v>6.2331134567933019E-4</v>
      </c>
      <c r="J159" s="42">
        <f t="shared" si="49"/>
        <v>0</v>
      </c>
      <c r="K159" s="171"/>
      <c r="L159" s="205"/>
      <c r="M159" s="89"/>
      <c r="N159" s="89"/>
      <c r="O159" s="104"/>
      <c r="P159" s="42">
        <f t="shared" si="56"/>
        <v>0</v>
      </c>
      <c r="Q159" s="182" t="str">
        <f t="shared" si="51"/>
        <v/>
      </c>
      <c r="R159" s="178">
        <f t="shared" si="35"/>
        <v>300</v>
      </c>
      <c r="S159" s="42">
        <f t="shared" si="36"/>
        <v>300</v>
      </c>
      <c r="T159" s="42">
        <f t="shared" si="36"/>
        <v>300</v>
      </c>
      <c r="U159" s="42">
        <f t="shared" si="36"/>
        <v>300</v>
      </c>
      <c r="V159" s="42">
        <f t="shared" si="37"/>
        <v>0</v>
      </c>
      <c r="W159" s="181">
        <f t="shared" si="50"/>
        <v>1</v>
      </c>
      <c r="X159" s="43"/>
      <c r="Y159" s="43"/>
      <c r="Z159" s="43"/>
      <c r="AA159" s="43"/>
      <c r="AB159" s="43"/>
      <c r="AC159" s="43"/>
      <c r="AD159" s="43"/>
      <c r="AE159" s="43"/>
      <c r="AF159" s="43"/>
      <c r="AG159" s="43"/>
      <c r="AH159" s="43"/>
      <c r="AI159" s="43"/>
      <c r="AJ159" s="43"/>
      <c r="AK159" s="43"/>
      <c r="AL159" s="43"/>
      <c r="AM159" s="43"/>
      <c r="AN159" s="43"/>
      <c r="AO159" s="43"/>
      <c r="AP159" s="43"/>
      <c r="AQ159" s="43"/>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row>
    <row r="160" spans="1:196" s="79" customFormat="1" ht="112.5" customHeight="1" x14ac:dyDescent="0.3">
      <c r="A160" s="175"/>
      <c r="B160" s="38"/>
      <c r="C160" s="38"/>
      <c r="D160" s="38"/>
      <c r="E160" s="195" t="s">
        <v>352</v>
      </c>
      <c r="F160" s="221">
        <v>150</v>
      </c>
      <c r="G160" s="102">
        <v>150</v>
      </c>
      <c r="H160" s="78">
        <v>150</v>
      </c>
      <c r="I160" s="41">
        <f t="shared" si="55"/>
        <v>3.116556728396651E-4</v>
      </c>
      <c r="J160" s="42">
        <f t="shared" si="49"/>
        <v>0</v>
      </c>
      <c r="K160" s="171"/>
      <c r="L160" s="205"/>
      <c r="M160" s="89"/>
      <c r="N160" s="89"/>
      <c r="O160" s="104"/>
      <c r="P160" s="42">
        <f t="shared" si="56"/>
        <v>0</v>
      </c>
      <c r="Q160" s="182" t="str">
        <f t="shared" si="51"/>
        <v/>
      </c>
      <c r="R160" s="178">
        <f t="shared" si="35"/>
        <v>150</v>
      </c>
      <c r="S160" s="42">
        <f t="shared" si="36"/>
        <v>150</v>
      </c>
      <c r="T160" s="42">
        <f t="shared" si="36"/>
        <v>150</v>
      </c>
      <c r="U160" s="42">
        <f t="shared" si="36"/>
        <v>150</v>
      </c>
      <c r="V160" s="42">
        <f t="shared" si="37"/>
        <v>0</v>
      </c>
      <c r="W160" s="181">
        <f t="shared" si="50"/>
        <v>1</v>
      </c>
      <c r="X160" s="43"/>
      <c r="Y160" s="43"/>
      <c r="Z160" s="43"/>
      <c r="AA160" s="43"/>
      <c r="AB160" s="43"/>
      <c r="AC160" s="43"/>
      <c r="AD160" s="43"/>
      <c r="AE160" s="43"/>
      <c r="AF160" s="43"/>
      <c r="AG160" s="43"/>
      <c r="AH160" s="43"/>
      <c r="AI160" s="43"/>
      <c r="AJ160" s="43"/>
      <c r="AK160" s="43"/>
      <c r="AL160" s="43"/>
      <c r="AM160" s="43"/>
      <c r="AN160" s="43"/>
      <c r="AO160" s="43"/>
      <c r="AP160" s="43"/>
      <c r="AQ160" s="43"/>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row>
    <row r="161" spans="1:196" s="28" customFormat="1" ht="48.75" customHeight="1" x14ac:dyDescent="0.3">
      <c r="A161" s="162">
        <v>14</v>
      </c>
      <c r="B161" s="22"/>
      <c r="C161" s="22" t="s">
        <v>252</v>
      </c>
      <c r="D161" s="22" t="s">
        <v>164</v>
      </c>
      <c r="E161" s="222" t="s">
        <v>253</v>
      </c>
      <c r="F161" s="97">
        <f>SUM(F162:F168)</f>
        <v>2582.6</v>
      </c>
      <c r="G161" s="98">
        <f>SUM(G162:G168)</f>
        <v>2582.6</v>
      </c>
      <c r="H161" s="98">
        <f>SUM(H162:H168)</f>
        <v>2582.4</v>
      </c>
      <c r="I161" s="145">
        <f t="shared" si="55"/>
        <v>5.365464063607675E-3</v>
      </c>
      <c r="J161" s="42">
        <f t="shared" si="49"/>
        <v>-0.1999999999998181</v>
      </c>
      <c r="K161" s="223">
        <f t="shared" si="52"/>
        <v>0.99992255866181379</v>
      </c>
      <c r="L161" s="224">
        <f>SUM(L162:L167)</f>
        <v>1567.3000000000002</v>
      </c>
      <c r="M161" s="98">
        <f>SUM(M162:M167)</f>
        <v>1567.3000000000002</v>
      </c>
      <c r="N161" s="98">
        <f>SUM(N162:N167)</f>
        <v>1567.3000000000002</v>
      </c>
      <c r="O161" s="98">
        <f>SUM(O162:O167)</f>
        <v>1567.3000000000002</v>
      </c>
      <c r="P161" s="24">
        <f>O161-N161</f>
        <v>0</v>
      </c>
      <c r="Q161" s="165">
        <f t="shared" si="51"/>
        <v>1</v>
      </c>
      <c r="R161" s="166">
        <f t="shared" si="35"/>
        <v>4149.8999999999996</v>
      </c>
      <c r="S161" s="24">
        <f t="shared" si="36"/>
        <v>4149.8999999999996</v>
      </c>
      <c r="T161" s="24">
        <f t="shared" si="36"/>
        <v>4149.8999999999996</v>
      </c>
      <c r="U161" s="24">
        <f t="shared" si="36"/>
        <v>4149.7000000000007</v>
      </c>
      <c r="V161" s="24">
        <f t="shared" si="37"/>
        <v>-0.19999999999890861</v>
      </c>
      <c r="W161" s="223">
        <f t="shared" si="50"/>
        <v>0.99995180606761636</v>
      </c>
      <c r="X161" s="26"/>
      <c r="Y161" s="26"/>
      <c r="Z161" s="26"/>
      <c r="AA161" s="26"/>
      <c r="AB161" s="26"/>
      <c r="AC161" s="26"/>
      <c r="AD161" s="26"/>
      <c r="AE161" s="26"/>
      <c r="AF161" s="26"/>
      <c r="AG161" s="26"/>
      <c r="AH161" s="26"/>
      <c r="AI161" s="26"/>
      <c r="AJ161" s="26"/>
      <c r="AK161" s="26"/>
      <c r="AL161" s="26"/>
      <c r="AM161" s="26"/>
      <c r="AN161" s="26"/>
      <c r="AO161" s="26"/>
      <c r="AP161" s="26"/>
      <c r="AQ161" s="26"/>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row>
    <row r="162" spans="1:196" s="79" customFormat="1" ht="94.5" customHeight="1" x14ac:dyDescent="0.3">
      <c r="A162" s="175"/>
      <c r="B162" s="38"/>
      <c r="C162" s="38"/>
      <c r="D162" s="38"/>
      <c r="E162" s="195" t="s">
        <v>325</v>
      </c>
      <c r="F162" s="77">
        <v>282.7</v>
      </c>
      <c r="G162" s="78">
        <v>282.7</v>
      </c>
      <c r="H162" s="78">
        <v>282.7</v>
      </c>
      <c r="I162" s="52">
        <f t="shared" si="55"/>
        <v>5.8736705807848884E-4</v>
      </c>
      <c r="J162" s="42">
        <f t="shared" si="49"/>
        <v>0</v>
      </c>
      <c r="K162" s="181">
        <f t="shared" si="52"/>
        <v>1</v>
      </c>
      <c r="L162" s="177">
        <v>616.70000000000005</v>
      </c>
      <c r="M162" s="42">
        <v>616.70000000000005</v>
      </c>
      <c r="N162" s="42">
        <v>616.70000000000005</v>
      </c>
      <c r="O162" s="78">
        <v>616.70000000000005</v>
      </c>
      <c r="P162" s="42">
        <f>O162-N162</f>
        <v>0</v>
      </c>
      <c r="Q162" s="182">
        <f t="shared" si="51"/>
        <v>1</v>
      </c>
      <c r="R162" s="178">
        <f t="shared" si="35"/>
        <v>899.40000000000009</v>
      </c>
      <c r="S162" s="42">
        <f t="shared" si="36"/>
        <v>899.40000000000009</v>
      </c>
      <c r="T162" s="42">
        <f t="shared" si="36"/>
        <v>899.40000000000009</v>
      </c>
      <c r="U162" s="42">
        <f t="shared" si="36"/>
        <v>899.40000000000009</v>
      </c>
      <c r="V162" s="42">
        <f t="shared" si="37"/>
        <v>0</v>
      </c>
      <c r="W162" s="181">
        <f t="shared" si="50"/>
        <v>1</v>
      </c>
      <c r="X162" s="43"/>
      <c r="Y162" s="43"/>
      <c r="Z162" s="43"/>
      <c r="AA162" s="43"/>
      <c r="AB162" s="43"/>
      <c r="AC162" s="43"/>
      <c r="AD162" s="43"/>
      <c r="AE162" s="43"/>
      <c r="AF162" s="43"/>
      <c r="AG162" s="43"/>
      <c r="AH162" s="43"/>
      <c r="AI162" s="43"/>
      <c r="AJ162" s="43"/>
      <c r="AK162" s="43"/>
      <c r="AL162" s="43"/>
      <c r="AM162" s="43"/>
      <c r="AN162" s="43"/>
      <c r="AO162" s="43"/>
      <c r="AP162" s="43"/>
      <c r="AQ162" s="43"/>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row>
    <row r="163" spans="1:196" s="79" customFormat="1" ht="62.25" customHeight="1" x14ac:dyDescent="0.3">
      <c r="A163" s="162"/>
      <c r="B163" s="22"/>
      <c r="C163" s="22"/>
      <c r="D163" s="22"/>
      <c r="E163" s="225" t="s">
        <v>340</v>
      </c>
      <c r="F163" s="77">
        <v>700</v>
      </c>
      <c r="G163" s="78">
        <v>700</v>
      </c>
      <c r="H163" s="78">
        <v>699.8</v>
      </c>
      <c r="I163" s="52">
        <f>H163/$H$11</f>
        <v>1.4539775990213175E-3</v>
      </c>
      <c r="J163" s="42">
        <f>H163-G163</f>
        <v>-0.20000000000004547</v>
      </c>
      <c r="K163" s="226">
        <f>IFERROR(100%*(H163/G163),"")</f>
        <v>0.99971428571428567</v>
      </c>
      <c r="L163" s="203"/>
      <c r="M163" s="42"/>
      <c r="N163" s="42"/>
      <c r="O163" s="78"/>
      <c r="P163" s="42">
        <f>O163-N163</f>
        <v>0</v>
      </c>
      <c r="Q163" s="182" t="str">
        <f>IFERROR(100%*(O163/N163),"")</f>
        <v/>
      </c>
      <c r="R163" s="178">
        <f>SUM(F163,L163)</f>
        <v>700</v>
      </c>
      <c r="S163" s="42">
        <f>SUM(F163,M163)</f>
        <v>700</v>
      </c>
      <c r="T163" s="42">
        <f>SUM(G163,N163)</f>
        <v>700</v>
      </c>
      <c r="U163" s="42">
        <f>SUM(H163,O163)</f>
        <v>699.8</v>
      </c>
      <c r="V163" s="42">
        <f>U163-T163</f>
        <v>-0.20000000000004547</v>
      </c>
      <c r="W163" s="226">
        <f>IFERROR(100%*(U163/T163),"")</f>
        <v>0.99971428571428567</v>
      </c>
      <c r="X163" s="43"/>
      <c r="Y163" s="43"/>
      <c r="Z163" s="43"/>
      <c r="AA163" s="43"/>
      <c r="AB163" s="43"/>
      <c r="AC163" s="43"/>
      <c r="AD163" s="43"/>
      <c r="AE163" s="43"/>
      <c r="AF163" s="43"/>
      <c r="AG163" s="43"/>
      <c r="AH163" s="43"/>
      <c r="AI163" s="43"/>
      <c r="AJ163" s="43"/>
      <c r="AK163" s="43"/>
      <c r="AL163" s="43"/>
      <c r="AM163" s="43"/>
      <c r="AN163" s="43"/>
      <c r="AO163" s="43"/>
      <c r="AP163" s="43"/>
      <c r="AQ163" s="43"/>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row>
    <row r="164" spans="1:196" s="79" customFormat="1" ht="31.5" customHeight="1" x14ac:dyDescent="0.3">
      <c r="A164" s="175"/>
      <c r="B164" s="38"/>
      <c r="C164" s="38"/>
      <c r="D164" s="38"/>
      <c r="E164" s="195" t="s">
        <v>336</v>
      </c>
      <c r="F164" s="77">
        <v>649.4</v>
      </c>
      <c r="G164" s="78">
        <v>649.4</v>
      </c>
      <c r="H164" s="78">
        <v>649.4</v>
      </c>
      <c r="I164" s="52">
        <f t="shared" si="55"/>
        <v>1.3492612929471902E-3</v>
      </c>
      <c r="J164" s="42">
        <f t="shared" si="49"/>
        <v>0</v>
      </c>
      <c r="K164" s="181">
        <f t="shared" si="52"/>
        <v>1</v>
      </c>
      <c r="L164" s="177">
        <v>200.6</v>
      </c>
      <c r="M164" s="42">
        <v>200.6</v>
      </c>
      <c r="N164" s="42">
        <v>200.6</v>
      </c>
      <c r="O164" s="78">
        <v>200.6</v>
      </c>
      <c r="P164" s="42">
        <f>O164-N164</f>
        <v>0</v>
      </c>
      <c r="Q164" s="182">
        <f t="shared" si="51"/>
        <v>1</v>
      </c>
      <c r="R164" s="178">
        <f t="shared" si="35"/>
        <v>850</v>
      </c>
      <c r="S164" s="42">
        <f t="shared" si="36"/>
        <v>850</v>
      </c>
      <c r="T164" s="42">
        <f t="shared" si="36"/>
        <v>850</v>
      </c>
      <c r="U164" s="42">
        <f t="shared" si="36"/>
        <v>850</v>
      </c>
      <c r="V164" s="42">
        <f t="shared" si="37"/>
        <v>0</v>
      </c>
      <c r="W164" s="181">
        <f t="shared" si="50"/>
        <v>1</v>
      </c>
      <c r="X164" s="43"/>
      <c r="Y164" s="43"/>
      <c r="Z164" s="43"/>
      <c r="AA164" s="43"/>
      <c r="AB164" s="43"/>
      <c r="AC164" s="43"/>
      <c r="AD164" s="43"/>
      <c r="AE164" s="43"/>
      <c r="AF164" s="43"/>
      <c r="AG164" s="43"/>
      <c r="AH164" s="43"/>
      <c r="AI164" s="43"/>
      <c r="AJ164" s="43"/>
      <c r="AK164" s="43"/>
      <c r="AL164" s="43"/>
      <c r="AM164" s="43"/>
      <c r="AN164" s="43"/>
      <c r="AO164" s="43"/>
      <c r="AP164" s="43"/>
      <c r="AQ164" s="43"/>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row>
    <row r="165" spans="1:196" s="154" customFormat="1" ht="92.25" hidden="1" customHeight="1" x14ac:dyDescent="0.3">
      <c r="A165" s="227">
        <v>15</v>
      </c>
      <c r="B165" s="146"/>
      <c r="C165" s="146" t="s">
        <v>337</v>
      </c>
      <c r="D165" s="146" t="s">
        <v>164</v>
      </c>
      <c r="E165" s="228" t="s">
        <v>338</v>
      </c>
      <c r="F165" s="147"/>
      <c r="G165" s="148"/>
      <c r="H165" s="149"/>
      <c r="I165" s="150"/>
      <c r="J165" s="151">
        <f t="shared" si="49"/>
        <v>0</v>
      </c>
      <c r="K165" s="229" t="str">
        <f t="shared" si="52"/>
        <v/>
      </c>
      <c r="L165" s="149">
        <f t="shared" ref="L165:Q165" si="57">SUM(L166:L166)</f>
        <v>0</v>
      </c>
      <c r="M165" s="148">
        <f t="shared" si="57"/>
        <v>0</v>
      </c>
      <c r="N165" s="148">
        <f t="shared" si="57"/>
        <v>0</v>
      </c>
      <c r="O165" s="148">
        <f t="shared" si="57"/>
        <v>0</v>
      </c>
      <c r="P165" s="148">
        <f t="shared" si="57"/>
        <v>0</v>
      </c>
      <c r="Q165" s="149">
        <f t="shared" si="57"/>
        <v>0</v>
      </c>
      <c r="R165" s="230">
        <f>SUM(F165,L165)</f>
        <v>0</v>
      </c>
      <c r="S165" s="151">
        <f t="shared" si="36"/>
        <v>0</v>
      </c>
      <c r="T165" s="151">
        <f t="shared" si="36"/>
        <v>0</v>
      </c>
      <c r="U165" s="151">
        <f t="shared" si="36"/>
        <v>0</v>
      </c>
      <c r="V165" s="151">
        <f t="shared" si="37"/>
        <v>0</v>
      </c>
      <c r="W165" s="229" t="str">
        <f t="shared" si="50"/>
        <v/>
      </c>
      <c r="X165" s="152"/>
      <c r="Y165" s="152"/>
      <c r="Z165" s="152"/>
      <c r="AA165" s="152"/>
      <c r="AB165" s="152"/>
      <c r="AC165" s="152"/>
      <c r="AD165" s="152"/>
      <c r="AE165" s="152"/>
      <c r="AF165" s="152"/>
      <c r="AG165" s="152"/>
      <c r="AH165" s="152"/>
      <c r="AI165" s="152"/>
      <c r="AJ165" s="152"/>
      <c r="AK165" s="152"/>
      <c r="AL165" s="152"/>
      <c r="AM165" s="152"/>
      <c r="AN165" s="152"/>
      <c r="AO165" s="152"/>
      <c r="AP165" s="152"/>
      <c r="AQ165" s="152"/>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153"/>
      <c r="BQ165" s="153"/>
      <c r="BR165" s="153"/>
      <c r="BS165" s="153"/>
      <c r="BT165" s="153"/>
      <c r="BU165" s="153"/>
      <c r="BV165" s="153"/>
      <c r="BW165" s="153"/>
      <c r="BX165" s="153"/>
      <c r="BY165" s="153"/>
      <c r="BZ165" s="153"/>
      <c r="CA165" s="153"/>
      <c r="CB165" s="153"/>
      <c r="CC165" s="153"/>
      <c r="CD165" s="153"/>
      <c r="CE165" s="153"/>
      <c r="CF165" s="153"/>
      <c r="CG165" s="153"/>
      <c r="CH165" s="153"/>
      <c r="CI165" s="153"/>
      <c r="CJ165" s="153"/>
      <c r="CK165" s="153"/>
      <c r="CL165" s="153"/>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3"/>
      <c r="DK165" s="153"/>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3"/>
      <c r="GD165" s="153"/>
      <c r="GE165" s="153"/>
      <c r="GF165" s="153"/>
      <c r="GG165" s="153"/>
      <c r="GH165" s="153"/>
      <c r="GI165" s="153"/>
      <c r="GJ165" s="153"/>
      <c r="GK165" s="153"/>
      <c r="GL165" s="153"/>
      <c r="GM165" s="153"/>
      <c r="GN165" s="153"/>
    </row>
    <row r="166" spans="1:196" s="79" customFormat="1" ht="29.25" customHeight="1" x14ac:dyDescent="0.3">
      <c r="A166" s="162"/>
      <c r="B166" s="22"/>
      <c r="C166" s="22"/>
      <c r="D166" s="22"/>
      <c r="E166" s="231" t="s">
        <v>339</v>
      </c>
      <c r="F166" s="77">
        <v>100.5</v>
      </c>
      <c r="G166" s="78">
        <v>100.5</v>
      </c>
      <c r="H166" s="78">
        <v>100.5</v>
      </c>
      <c r="I166" s="52">
        <f t="shared" si="55"/>
        <v>2.0880930080257562E-4</v>
      </c>
      <c r="J166" s="42">
        <f t="shared" si="49"/>
        <v>0</v>
      </c>
      <c r="K166" s="181">
        <f t="shared" si="52"/>
        <v>1</v>
      </c>
      <c r="L166" s="203"/>
      <c r="M166" s="42"/>
      <c r="N166" s="42"/>
      <c r="O166" s="78"/>
      <c r="P166" s="42">
        <f t="shared" ref="P166:P168" si="58">O166-N166</f>
        <v>0</v>
      </c>
      <c r="Q166" s="182" t="str">
        <f t="shared" si="51"/>
        <v/>
      </c>
      <c r="R166" s="178">
        <f t="shared" ref="R166:R168" si="59">SUM(F166,L166)</f>
        <v>100.5</v>
      </c>
      <c r="S166" s="42">
        <f t="shared" si="36"/>
        <v>100.5</v>
      </c>
      <c r="T166" s="42">
        <f t="shared" si="36"/>
        <v>100.5</v>
      </c>
      <c r="U166" s="42">
        <f t="shared" si="36"/>
        <v>100.5</v>
      </c>
      <c r="V166" s="42">
        <f t="shared" ref="V166:V168" si="60">U166-T166</f>
        <v>0</v>
      </c>
      <c r="W166" s="181">
        <f t="shared" si="50"/>
        <v>1</v>
      </c>
      <c r="X166" s="43"/>
      <c r="Y166" s="43"/>
      <c r="Z166" s="43"/>
      <c r="AA166" s="43"/>
      <c r="AB166" s="43"/>
      <c r="AC166" s="43"/>
      <c r="AD166" s="43"/>
      <c r="AE166" s="43"/>
      <c r="AF166" s="43"/>
      <c r="AG166" s="43"/>
      <c r="AH166" s="43"/>
      <c r="AI166" s="43"/>
      <c r="AJ166" s="43"/>
      <c r="AK166" s="43"/>
      <c r="AL166" s="43"/>
      <c r="AM166" s="43"/>
      <c r="AN166" s="43"/>
      <c r="AO166" s="43"/>
      <c r="AP166" s="43"/>
      <c r="AQ166" s="43"/>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row>
    <row r="167" spans="1:196" s="79" customFormat="1" ht="46.5" customHeight="1" x14ac:dyDescent="0.3">
      <c r="A167" s="162"/>
      <c r="B167" s="22"/>
      <c r="C167" s="22"/>
      <c r="D167" s="22"/>
      <c r="E167" s="231" t="s">
        <v>349</v>
      </c>
      <c r="F167" s="77">
        <v>250</v>
      </c>
      <c r="G167" s="78">
        <v>250</v>
      </c>
      <c r="H167" s="78">
        <v>250</v>
      </c>
      <c r="I167" s="52">
        <f t="shared" si="55"/>
        <v>5.1942612139944185E-4</v>
      </c>
      <c r="J167" s="203">
        <f t="shared" si="49"/>
        <v>0</v>
      </c>
      <c r="K167" s="181">
        <f t="shared" si="52"/>
        <v>1</v>
      </c>
      <c r="L167" s="177">
        <v>750</v>
      </c>
      <c r="M167" s="42">
        <v>750</v>
      </c>
      <c r="N167" s="42">
        <v>750</v>
      </c>
      <c r="O167" s="78">
        <v>750</v>
      </c>
      <c r="P167" s="42">
        <f t="shared" si="58"/>
        <v>0</v>
      </c>
      <c r="Q167" s="182">
        <f t="shared" si="51"/>
        <v>1</v>
      </c>
      <c r="R167" s="57">
        <f t="shared" si="59"/>
        <v>1000</v>
      </c>
      <c r="S167" s="42">
        <f t="shared" si="36"/>
        <v>1000</v>
      </c>
      <c r="T167" s="42">
        <f t="shared" si="36"/>
        <v>1000</v>
      </c>
      <c r="U167" s="42">
        <f t="shared" si="36"/>
        <v>1000</v>
      </c>
      <c r="V167" s="203">
        <f t="shared" si="60"/>
        <v>0</v>
      </c>
      <c r="W167" s="181">
        <f t="shared" si="50"/>
        <v>1</v>
      </c>
      <c r="X167" s="43"/>
      <c r="Y167" s="43"/>
      <c r="Z167" s="43"/>
      <c r="AA167" s="43"/>
      <c r="AB167" s="43"/>
      <c r="AC167" s="43"/>
      <c r="AD167" s="43"/>
      <c r="AE167" s="43"/>
      <c r="AF167" s="43"/>
      <c r="AG167" s="43"/>
      <c r="AH167" s="43"/>
      <c r="AI167" s="43"/>
      <c r="AJ167" s="43"/>
      <c r="AK167" s="43"/>
      <c r="AL167" s="43"/>
      <c r="AM167" s="43"/>
      <c r="AN167" s="43"/>
      <c r="AO167" s="43"/>
      <c r="AP167" s="43"/>
      <c r="AQ167" s="43"/>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row>
    <row r="168" spans="1:196" s="79" customFormat="1" ht="35.25" customHeight="1" x14ac:dyDescent="0.3">
      <c r="A168" s="162"/>
      <c r="B168" s="22"/>
      <c r="C168" s="22"/>
      <c r="D168" s="22"/>
      <c r="E168" s="195" t="s">
        <v>350</v>
      </c>
      <c r="F168" s="77">
        <v>600</v>
      </c>
      <c r="G168" s="78">
        <v>600</v>
      </c>
      <c r="H168" s="78">
        <v>600</v>
      </c>
      <c r="I168" s="52">
        <f t="shared" si="55"/>
        <v>1.2466226913586604E-3</v>
      </c>
      <c r="J168" s="203">
        <f t="shared" si="49"/>
        <v>0</v>
      </c>
      <c r="K168" s="181">
        <f t="shared" si="52"/>
        <v>1</v>
      </c>
      <c r="L168" s="177"/>
      <c r="M168" s="42"/>
      <c r="N168" s="42"/>
      <c r="O168" s="78"/>
      <c r="P168" s="42">
        <f t="shared" si="58"/>
        <v>0</v>
      </c>
      <c r="Q168" s="182" t="str">
        <f t="shared" si="51"/>
        <v/>
      </c>
      <c r="R168" s="57">
        <f t="shared" si="59"/>
        <v>600</v>
      </c>
      <c r="S168" s="42">
        <f t="shared" si="36"/>
        <v>600</v>
      </c>
      <c r="T168" s="42">
        <f t="shared" si="36"/>
        <v>600</v>
      </c>
      <c r="U168" s="42">
        <f t="shared" si="36"/>
        <v>600</v>
      </c>
      <c r="V168" s="203">
        <f t="shared" si="60"/>
        <v>0</v>
      </c>
      <c r="W168" s="181">
        <f t="shared" si="50"/>
        <v>1</v>
      </c>
      <c r="X168" s="43"/>
      <c r="Y168" s="43"/>
      <c r="Z168" s="43"/>
      <c r="AA168" s="43"/>
      <c r="AB168" s="43"/>
      <c r="AC168" s="43"/>
      <c r="AD168" s="43"/>
      <c r="AE168" s="43"/>
      <c r="AF168" s="43"/>
      <c r="AG168" s="43"/>
      <c r="AH168" s="43"/>
      <c r="AI168" s="43"/>
      <c r="AJ168" s="43"/>
      <c r="AK168" s="43"/>
      <c r="AL168" s="43"/>
      <c r="AM168" s="43"/>
      <c r="AN168" s="43"/>
      <c r="AO168" s="43"/>
      <c r="AP168" s="43"/>
      <c r="AQ168" s="43"/>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row>
    <row r="169" spans="1:196" s="15" customFormat="1" ht="25.5" customHeight="1" x14ac:dyDescent="0.3">
      <c r="A169" s="257" t="s">
        <v>12</v>
      </c>
      <c r="B169" s="258"/>
      <c r="C169" s="258"/>
      <c r="D169" s="258"/>
      <c r="E169" s="259"/>
      <c r="F169" s="23">
        <f>SUM(F58,F14,F45,F78,F83,F89,F90,F91,F92,F104,F140,F151:F152,F161,F165)</f>
        <v>830854.29999999993</v>
      </c>
      <c r="G169" s="24">
        <f>SUM(G58,G14,G45,G78,G83,G89,G90,G91,G92,G104,G140,G151:G152,G161,G165)</f>
        <v>651971.99999999988</v>
      </c>
      <c r="H169" s="24">
        <f>SUM(H58,H14,H45,H78,H83,H89,H90,H91,H92,H104,H140,H151:H152,H161,H165)</f>
        <v>481300.40000000014</v>
      </c>
      <c r="I169" s="25">
        <f t="shared" si="55"/>
        <v>1</v>
      </c>
      <c r="J169" s="91">
        <f>SUM(J58,J14,J45,J78,J83,J89,J90,J91,J92,J104,J140,J151:J152,J161,J165)</f>
        <v>-170671.59999999992</v>
      </c>
      <c r="K169" s="164">
        <f t="shared" si="52"/>
        <v>0.73822250035277626</v>
      </c>
      <c r="L169" s="91">
        <f>SUM(L58,L14,L45,L78,L83,L89,L90,L91,L92,L104,L140,L151:L152,L161,L165)</f>
        <v>97906.900000000009</v>
      </c>
      <c r="M169" s="24">
        <f>SUM(M58,M14,M45,M78,M83,M89,M90,M91,M92,M104,M140,M151:M152,M161,M165)</f>
        <v>103039.30000000002</v>
      </c>
      <c r="N169" s="24">
        <f>SUM(N58,N14,N45,N78,N83,N89,N90,N91,N92,N104,N140,N151:N152,N161,N165)</f>
        <v>93816.900000000009</v>
      </c>
      <c r="O169" s="136">
        <f>SUM(O58,O14,O45,O78,O83,O89,O90,O91,O92,O104,O140,O151:O152,O161,O165)</f>
        <v>54922.400000000009</v>
      </c>
      <c r="P169" s="91">
        <f>SUM(P58,P14,P45,P78,P83,P89,P90,P91,P92,P104,P140,P151:P152,P161,P165)</f>
        <v>-38894.499999999993</v>
      </c>
      <c r="Q169" s="165">
        <f t="shared" si="51"/>
        <v>0.58542117678158201</v>
      </c>
      <c r="R169" s="23">
        <f>SUM(R58,R14,R45,R78,R83,R89,R90,R91,R92,R104,R140,R151:R152,R161,R165)</f>
        <v>928761.2</v>
      </c>
      <c r="S169" s="24">
        <f>SUM(S58,S14,S45,S78,S83,S89,S90,S91,S92,S104,S140,S151:S152,S161,S165)</f>
        <v>933893.60000000009</v>
      </c>
      <c r="T169" s="24">
        <f>SUM(T58,T14,T45,T78,T83,T89,T90,T91,T92,T104,T140,T151:T152,T161,T165)</f>
        <v>745788.90000000014</v>
      </c>
      <c r="U169" s="24">
        <f>SUM(U58,U14,U45,U78,U83,U89,U90,U91,U92,U104,U140,U151:U152,U161,U165)</f>
        <v>536222.80000000016</v>
      </c>
      <c r="V169" s="91">
        <f>SUM(V58,V14,V45,V78,V83,V89,V90,V91,V92,V104,V140,V151:V152,V161,V165)</f>
        <v>-209566.09999999992</v>
      </c>
      <c r="W169" s="164">
        <f t="shared" si="50"/>
        <v>0.71900077890673897</v>
      </c>
      <c r="X169" s="2"/>
      <c r="Y169" s="2"/>
      <c r="Z169" s="2"/>
      <c r="AA169" s="2"/>
      <c r="AB169" s="2"/>
      <c r="AC169" s="2"/>
      <c r="AD169" s="2"/>
      <c r="AE169" s="2"/>
      <c r="AF169" s="2"/>
      <c r="AG169" s="2"/>
      <c r="AH169" s="2"/>
      <c r="AI169" s="2"/>
      <c r="AJ169" s="2"/>
      <c r="AK169" s="2"/>
      <c r="AL169" s="2"/>
      <c r="AM169" s="2"/>
      <c r="AN169" s="2"/>
      <c r="AO169" s="2"/>
      <c r="AP169" s="2"/>
      <c r="AQ169" s="2"/>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row>
    <row r="170" spans="1:196" s="109" customFormat="1" ht="75.599999999999994" hidden="1" customHeight="1" x14ac:dyDescent="0.3">
      <c r="A170" s="162">
        <v>15</v>
      </c>
      <c r="B170" s="105">
        <v>250909</v>
      </c>
      <c r="C170" s="105">
        <v>8821</v>
      </c>
      <c r="D170" s="105">
        <v>1060</v>
      </c>
      <c r="E170" s="232" t="s">
        <v>287</v>
      </c>
      <c r="F170" s="72"/>
      <c r="G170" s="98"/>
      <c r="H170" s="98"/>
      <c r="I170" s="25">
        <f t="shared" si="55"/>
        <v>0</v>
      </c>
      <c r="J170" s="42">
        <f t="shared" si="49"/>
        <v>0</v>
      </c>
      <c r="K170" s="164" t="str">
        <f t="shared" si="52"/>
        <v/>
      </c>
      <c r="L170" s="172"/>
      <c r="M170" s="35"/>
      <c r="N170" s="35"/>
      <c r="O170" s="73"/>
      <c r="P170" s="35">
        <f>O170-N170</f>
        <v>0</v>
      </c>
      <c r="Q170" s="165" t="str">
        <f t="shared" si="51"/>
        <v/>
      </c>
      <c r="R170" s="174">
        <f>SUM(F170,L170)</f>
        <v>0</v>
      </c>
      <c r="S170" s="35">
        <f t="shared" si="36"/>
        <v>0</v>
      </c>
      <c r="T170" s="35">
        <f t="shared" si="36"/>
        <v>0</v>
      </c>
      <c r="U170" s="35">
        <f t="shared" si="36"/>
        <v>0</v>
      </c>
      <c r="V170" s="35">
        <f>U170-T170</f>
        <v>0</v>
      </c>
      <c r="W170" s="164" t="str">
        <f t="shared" si="50"/>
        <v/>
      </c>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8"/>
      <c r="GF170" s="108"/>
      <c r="GG170" s="108"/>
      <c r="GH170" s="108"/>
      <c r="GI170" s="108"/>
      <c r="GJ170" s="108"/>
      <c r="GK170" s="108"/>
      <c r="GL170" s="108"/>
      <c r="GM170" s="108"/>
      <c r="GN170" s="108"/>
    </row>
    <row r="171" spans="1:196" s="109" customFormat="1" ht="64.5" customHeight="1" x14ac:dyDescent="0.3">
      <c r="A171" s="162">
        <v>15</v>
      </c>
      <c r="B171" s="105">
        <v>250909</v>
      </c>
      <c r="C171" s="105">
        <v>8822</v>
      </c>
      <c r="D171" s="105">
        <v>1060</v>
      </c>
      <c r="E171" s="233" t="s">
        <v>254</v>
      </c>
      <c r="F171" s="97"/>
      <c r="G171" s="98"/>
      <c r="H171" s="98"/>
      <c r="I171" s="25">
        <f t="shared" si="55"/>
        <v>0</v>
      </c>
      <c r="J171" s="42">
        <f t="shared" si="49"/>
        <v>0</v>
      </c>
      <c r="K171" s="164" t="str">
        <f t="shared" si="52"/>
        <v/>
      </c>
      <c r="L171" s="172"/>
      <c r="M171" s="35"/>
      <c r="N171" s="35"/>
      <c r="O171" s="73">
        <v>-31</v>
      </c>
      <c r="P171" s="35">
        <f>O171-N171</f>
        <v>-31</v>
      </c>
      <c r="Q171" s="165" t="str">
        <f t="shared" si="51"/>
        <v/>
      </c>
      <c r="R171" s="174">
        <f>SUM(F171,L171)</f>
        <v>0</v>
      </c>
      <c r="S171" s="35" t="s">
        <v>255</v>
      </c>
      <c r="T171" s="35">
        <f t="shared" ref="S171:U172" si="61">SUM(G171,N171)</f>
        <v>0</v>
      </c>
      <c r="U171" s="35">
        <f t="shared" si="61"/>
        <v>-31</v>
      </c>
      <c r="V171" s="35">
        <f>U171-T171</f>
        <v>-31</v>
      </c>
      <c r="W171" s="164" t="str">
        <f t="shared" si="50"/>
        <v/>
      </c>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8"/>
      <c r="GF171" s="108"/>
      <c r="GG171" s="108"/>
      <c r="GH171" s="108"/>
      <c r="GI171" s="108"/>
      <c r="GJ171" s="108"/>
      <c r="GK171" s="108"/>
      <c r="GL171" s="108"/>
      <c r="GM171" s="108"/>
      <c r="GN171" s="108"/>
    </row>
    <row r="172" spans="1:196" s="113" customFormat="1" ht="36" customHeight="1" thickBot="1" x14ac:dyDescent="0.35">
      <c r="A172" s="234"/>
      <c r="B172" s="235"/>
      <c r="C172" s="235"/>
      <c r="D172" s="235"/>
      <c r="E172" s="236" t="s">
        <v>256</v>
      </c>
      <c r="F172" s="237">
        <f>SUM(F169:F171)</f>
        <v>830854.29999999993</v>
      </c>
      <c r="G172" s="238">
        <f>SUM(G169:G171)</f>
        <v>651971.99999999988</v>
      </c>
      <c r="H172" s="238">
        <f>SUM(H169:H171)</f>
        <v>481300.40000000014</v>
      </c>
      <c r="I172" s="239">
        <f t="shared" si="55"/>
        <v>1</v>
      </c>
      <c r="J172" s="240">
        <f t="shared" si="49"/>
        <v>-170671.59999999974</v>
      </c>
      <c r="K172" s="241">
        <f t="shared" si="52"/>
        <v>0.73822250035277626</v>
      </c>
      <c r="L172" s="242">
        <f>SUM(L169:L171)</f>
        <v>97906.900000000009</v>
      </c>
      <c r="M172" s="238">
        <f>SUM(M169:M171)</f>
        <v>103039.30000000002</v>
      </c>
      <c r="N172" s="243">
        <f>SUM(N169:N171)</f>
        <v>93816.900000000009</v>
      </c>
      <c r="O172" s="238">
        <f>SUM(O169:O171)</f>
        <v>54891.400000000009</v>
      </c>
      <c r="P172" s="238">
        <f>SUM(P169:P171)</f>
        <v>-38925.499999999993</v>
      </c>
      <c r="Q172" s="244">
        <f t="shared" si="51"/>
        <v>0.58509074591038501</v>
      </c>
      <c r="R172" s="245">
        <f>SUM(F172,L172)</f>
        <v>928761.2</v>
      </c>
      <c r="S172" s="240">
        <f t="shared" si="61"/>
        <v>933893.6</v>
      </c>
      <c r="T172" s="240">
        <f>SUM(G172,N172)</f>
        <v>745788.89999999991</v>
      </c>
      <c r="U172" s="240">
        <f t="shared" si="61"/>
        <v>536191.80000000016</v>
      </c>
      <c r="V172" s="240">
        <f>U172-T172</f>
        <v>-209597.09999999974</v>
      </c>
      <c r="W172" s="241">
        <f t="shared" si="50"/>
        <v>0.71895921218457426</v>
      </c>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M172" s="111"/>
      <c r="EN172" s="111"/>
      <c r="EO172" s="111"/>
      <c r="EP172" s="111"/>
      <c r="EQ172" s="111"/>
      <c r="ER172" s="111"/>
      <c r="ES172" s="111"/>
      <c r="ET172" s="111"/>
      <c r="EU172" s="111"/>
      <c r="EV172" s="111"/>
      <c r="EW172" s="111"/>
      <c r="EX172" s="111"/>
      <c r="EY172" s="111"/>
      <c r="EZ172" s="111"/>
      <c r="FA172" s="111"/>
      <c r="FB172" s="111"/>
      <c r="FC172" s="111"/>
      <c r="FD172" s="111"/>
      <c r="FE172" s="111"/>
      <c r="FF172" s="111"/>
      <c r="FG172" s="111"/>
      <c r="FH172" s="111"/>
      <c r="FI172" s="111"/>
      <c r="FJ172" s="111"/>
      <c r="FK172" s="111"/>
      <c r="FL172" s="111"/>
      <c r="FM172" s="111"/>
      <c r="FN172" s="111"/>
      <c r="FO172" s="111"/>
      <c r="FP172" s="111"/>
      <c r="FQ172" s="111"/>
      <c r="FR172" s="111"/>
      <c r="FS172" s="111"/>
      <c r="FT172" s="111"/>
      <c r="FU172" s="111"/>
      <c r="FV172" s="111"/>
      <c r="FW172" s="111"/>
      <c r="FX172" s="111"/>
      <c r="FY172" s="111"/>
      <c r="FZ172" s="111"/>
      <c r="GA172" s="111"/>
      <c r="GB172" s="111"/>
      <c r="GC172" s="111"/>
      <c r="GD172" s="111"/>
      <c r="GE172" s="112"/>
      <c r="GF172" s="112"/>
      <c r="GG172" s="112"/>
      <c r="GH172" s="112"/>
      <c r="GI172" s="112"/>
      <c r="GJ172" s="112"/>
      <c r="GK172" s="112"/>
      <c r="GL172" s="112"/>
      <c r="GM172" s="112"/>
      <c r="GN172" s="112"/>
    </row>
    <row r="173" spans="1:196" ht="84" customHeight="1" x14ac:dyDescent="0.45">
      <c r="E173" s="254" t="s">
        <v>354</v>
      </c>
      <c r="F173" s="254"/>
      <c r="G173" s="255"/>
      <c r="H173" s="255"/>
      <c r="I173" s="255"/>
      <c r="J173" s="255"/>
      <c r="K173" s="8"/>
      <c r="L173" s="6"/>
      <c r="M173" s="10" t="s">
        <v>355</v>
      </c>
      <c r="N173" s="11"/>
      <c r="O173" s="6"/>
      <c r="P173" s="9"/>
      <c r="Q173" s="6"/>
      <c r="U173" s="6"/>
      <c r="V173" s="6"/>
      <c r="W173" s="6"/>
      <c r="X173" s="2"/>
      <c r="Y173" s="2"/>
      <c r="Z173" s="2"/>
      <c r="AA173" s="2"/>
      <c r="AB173" s="2"/>
      <c r="AC173" s="2"/>
      <c r="AD173" s="2"/>
      <c r="AE173" s="2"/>
      <c r="AF173" s="2"/>
      <c r="AG173" s="2"/>
      <c r="AH173" s="2"/>
      <c r="AI173" s="2"/>
      <c r="AJ173" s="2"/>
      <c r="AK173" s="2"/>
      <c r="AL173" s="2"/>
      <c r="AM173" s="2"/>
      <c r="AN173" s="2"/>
      <c r="AO173" s="2"/>
      <c r="AP173" s="2"/>
      <c r="AQ173" s="2"/>
    </row>
    <row r="174" spans="1:196" x14ac:dyDescent="0.2">
      <c r="B174" s="5"/>
      <c r="C174" s="5"/>
      <c r="D174" s="5"/>
      <c r="F174" s="114"/>
      <c r="G174" s="114"/>
      <c r="H174" s="6"/>
      <c r="I174" s="6"/>
      <c r="J174" s="6"/>
      <c r="K174" s="115"/>
      <c r="L174" s="6"/>
      <c r="M174" s="6"/>
      <c r="N174" s="6"/>
      <c r="O174" s="6"/>
      <c r="P174" s="9"/>
      <c r="Q174" s="6"/>
      <c r="R174" s="6"/>
      <c r="S174" s="6"/>
      <c r="T174" s="6"/>
      <c r="U174" s="6"/>
      <c r="V174" s="6"/>
      <c r="W174" s="6"/>
      <c r="X174" s="2"/>
      <c r="Y174" s="2"/>
      <c r="Z174" s="2"/>
      <c r="AA174" s="2"/>
      <c r="AB174" s="2"/>
      <c r="AC174" s="2"/>
      <c r="AD174" s="2"/>
      <c r="AE174" s="2"/>
      <c r="AF174" s="2"/>
      <c r="AG174" s="2"/>
      <c r="AH174" s="2"/>
      <c r="AI174" s="2"/>
      <c r="AJ174" s="2"/>
      <c r="AK174" s="2"/>
      <c r="AL174" s="2"/>
      <c r="AM174" s="2"/>
      <c r="AN174" s="2"/>
      <c r="AO174" s="2"/>
      <c r="AP174" s="2"/>
      <c r="AQ174" s="2"/>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row>
    <row r="175" spans="1:196" x14ac:dyDescent="0.2">
      <c r="B175" s="5"/>
      <c r="C175" s="5"/>
      <c r="D175" s="5"/>
      <c r="F175" s="114"/>
      <c r="G175" s="114"/>
      <c r="H175" s="6"/>
      <c r="I175" s="6"/>
      <c r="J175" s="6"/>
      <c r="K175" s="115"/>
      <c r="L175" s="6"/>
      <c r="M175" s="6"/>
      <c r="N175" s="6"/>
      <c r="O175" s="6"/>
      <c r="P175" s="9"/>
      <c r="Q175" s="6"/>
      <c r="R175" s="6"/>
      <c r="S175" s="6"/>
      <c r="T175" s="6"/>
      <c r="U175" s="6"/>
      <c r="V175" s="6"/>
      <c r="W175" s="6"/>
      <c r="X175" s="2"/>
      <c r="Y175" s="2"/>
      <c r="Z175" s="2"/>
      <c r="AA175" s="2"/>
      <c r="AB175" s="2"/>
      <c r="AC175" s="2"/>
      <c r="AD175" s="2"/>
      <c r="AE175" s="2"/>
      <c r="AF175" s="2"/>
      <c r="AG175" s="2"/>
      <c r="AH175" s="2"/>
      <c r="AI175" s="2"/>
      <c r="AJ175" s="2"/>
      <c r="AK175" s="2"/>
      <c r="AL175" s="2"/>
      <c r="AM175" s="2"/>
      <c r="AN175" s="2"/>
      <c r="AO175" s="2"/>
      <c r="AP175" s="2"/>
      <c r="AQ175" s="2"/>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row>
    <row r="176" spans="1:196" x14ac:dyDescent="0.2">
      <c r="B176" s="5"/>
      <c r="C176" s="5"/>
      <c r="D176" s="5"/>
      <c r="F176" s="114"/>
      <c r="G176" s="114"/>
      <c r="H176" s="6"/>
      <c r="I176" s="6"/>
      <c r="J176" s="6"/>
      <c r="K176" s="115"/>
      <c r="L176" s="6"/>
      <c r="M176" s="6"/>
      <c r="N176" s="6"/>
      <c r="O176" s="6"/>
      <c r="P176" s="9"/>
      <c r="Q176" s="6"/>
      <c r="R176" s="6"/>
      <c r="S176" s="6"/>
      <c r="T176" s="6"/>
      <c r="U176" s="6"/>
      <c r="V176" s="6"/>
      <c r="W176" s="6"/>
      <c r="X176" s="2"/>
      <c r="Y176" s="2"/>
      <c r="Z176" s="2"/>
      <c r="AA176" s="2"/>
      <c r="AB176" s="2"/>
      <c r="AC176" s="2"/>
      <c r="AD176" s="2"/>
      <c r="AE176" s="2"/>
      <c r="AF176" s="2"/>
      <c r="AG176" s="2"/>
      <c r="AH176" s="2"/>
      <c r="AI176" s="2"/>
      <c r="AJ176" s="2"/>
      <c r="AK176" s="2"/>
      <c r="AL176" s="2"/>
      <c r="AM176" s="2"/>
      <c r="AN176" s="2"/>
      <c r="AO176" s="2"/>
      <c r="AP176" s="2"/>
      <c r="AQ176" s="2"/>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row>
    <row r="177" spans="2:196" x14ac:dyDescent="0.2">
      <c r="B177" s="5"/>
      <c r="C177" s="5"/>
      <c r="D177" s="5"/>
      <c r="F177" s="114"/>
      <c r="G177" s="114"/>
      <c r="H177" s="6"/>
      <c r="I177" s="6"/>
      <c r="J177" s="6"/>
      <c r="K177" s="115"/>
      <c r="L177" s="6"/>
      <c r="M177" s="6"/>
      <c r="N177" s="6"/>
      <c r="O177" s="6"/>
      <c r="P177" s="9"/>
      <c r="Q177" s="6"/>
      <c r="R177" s="6"/>
      <c r="S177" s="6"/>
      <c r="T177" s="6"/>
      <c r="U177" s="6"/>
      <c r="V177" s="6"/>
      <c r="W177" s="6"/>
      <c r="X177" s="2"/>
      <c r="Y177" s="2"/>
      <c r="Z177" s="2"/>
      <c r="AA177" s="2"/>
      <c r="AB177" s="2"/>
      <c r="AC177" s="2"/>
      <c r="AD177" s="2"/>
      <c r="AE177" s="2"/>
      <c r="AF177" s="2"/>
      <c r="AG177" s="2"/>
      <c r="AH177" s="2"/>
      <c r="AI177" s="2"/>
      <c r="AJ177" s="2"/>
      <c r="AK177" s="2"/>
      <c r="AL177" s="2"/>
      <c r="AM177" s="2"/>
      <c r="AN177" s="2"/>
      <c r="AO177" s="2"/>
      <c r="AP177" s="2"/>
      <c r="AQ177" s="2"/>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row>
    <row r="178" spans="2:196" x14ac:dyDescent="0.2">
      <c r="B178" s="5"/>
      <c r="C178" s="5"/>
      <c r="D178" s="5"/>
      <c r="F178" s="114"/>
      <c r="G178" s="114"/>
      <c r="H178" s="6"/>
      <c r="I178" s="6"/>
      <c r="J178" s="6"/>
      <c r="K178" s="115"/>
      <c r="L178" s="6"/>
      <c r="M178" s="6"/>
      <c r="N178" s="6"/>
      <c r="O178" s="6"/>
      <c r="P178" s="9"/>
      <c r="Q178" s="6"/>
      <c r="R178" s="6"/>
      <c r="S178" s="6"/>
      <c r="T178" s="6"/>
      <c r="U178" s="6"/>
      <c r="V178" s="6"/>
      <c r="W178" s="6"/>
      <c r="X178" s="2"/>
      <c r="Y178" s="2"/>
      <c r="Z178" s="2"/>
      <c r="AA178" s="2"/>
      <c r="AB178" s="2"/>
      <c r="AC178" s="2"/>
      <c r="AD178" s="2"/>
      <c r="AE178" s="2"/>
      <c r="AF178" s="2"/>
      <c r="AG178" s="2"/>
      <c r="AH178" s="2"/>
      <c r="AI178" s="2"/>
      <c r="AJ178" s="2"/>
      <c r="AK178" s="2"/>
      <c r="AL178" s="2"/>
      <c r="AM178" s="2"/>
      <c r="AN178" s="2"/>
      <c r="AO178" s="2"/>
      <c r="AP178" s="2"/>
      <c r="AQ178" s="2"/>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row>
    <row r="179" spans="2:196" x14ac:dyDescent="0.2">
      <c r="B179" s="5"/>
      <c r="C179" s="5"/>
      <c r="D179" s="5"/>
      <c r="F179" s="114"/>
      <c r="G179" s="114"/>
      <c r="H179" s="6"/>
      <c r="I179" s="6"/>
      <c r="J179" s="6"/>
      <c r="K179" s="115"/>
      <c r="L179" s="6"/>
      <c r="M179" s="6"/>
      <c r="N179" s="6"/>
      <c r="O179" s="6"/>
      <c r="P179" s="9"/>
      <c r="Q179" s="6"/>
      <c r="R179" s="6"/>
      <c r="S179" s="6"/>
      <c r="T179" s="6"/>
      <c r="U179" s="6"/>
      <c r="V179" s="6"/>
      <c r="W179" s="6"/>
      <c r="X179" s="2"/>
      <c r="Y179" s="2"/>
      <c r="Z179" s="2"/>
      <c r="AA179" s="2"/>
      <c r="AB179" s="2"/>
      <c r="AC179" s="2"/>
      <c r="AD179" s="2"/>
      <c r="AE179" s="2"/>
      <c r="AF179" s="2"/>
      <c r="AG179" s="2"/>
      <c r="AH179" s="2"/>
      <c r="AI179" s="2"/>
      <c r="AJ179" s="2"/>
      <c r="AK179" s="2"/>
      <c r="AL179" s="2"/>
      <c r="AM179" s="2"/>
      <c r="AN179" s="2"/>
      <c r="AO179" s="2"/>
      <c r="AP179" s="2"/>
      <c r="AQ179" s="2"/>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row>
    <row r="180" spans="2:196" x14ac:dyDescent="0.2">
      <c r="B180" s="5"/>
      <c r="C180" s="5"/>
      <c r="D180" s="5"/>
      <c r="F180" s="114"/>
      <c r="G180" s="114"/>
      <c r="H180" s="6"/>
      <c r="I180" s="6"/>
      <c r="J180" s="6"/>
      <c r="K180" s="115"/>
      <c r="L180" s="6"/>
      <c r="M180" s="6"/>
      <c r="N180" s="6"/>
      <c r="O180" s="6"/>
      <c r="P180" s="9"/>
      <c r="Q180" s="6"/>
      <c r="R180" s="6"/>
      <c r="S180" s="6"/>
      <c r="T180" s="6"/>
      <c r="U180" s="6"/>
      <c r="V180" s="6"/>
      <c r="W180" s="6"/>
      <c r="X180" s="2"/>
      <c r="Y180" s="2"/>
      <c r="Z180" s="2"/>
      <c r="AA180" s="2"/>
      <c r="AB180" s="2"/>
      <c r="AC180" s="2"/>
      <c r="AD180" s="2"/>
      <c r="AE180" s="2"/>
      <c r="AF180" s="2"/>
      <c r="AG180" s="2"/>
      <c r="AH180" s="2"/>
      <c r="AI180" s="2"/>
      <c r="AJ180" s="2"/>
      <c r="AK180" s="2"/>
      <c r="AL180" s="2"/>
      <c r="AM180" s="2"/>
      <c r="AN180" s="2"/>
      <c r="AO180" s="2"/>
      <c r="AP180" s="2"/>
      <c r="AQ180" s="2"/>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row>
    <row r="181" spans="2:196" x14ac:dyDescent="0.2">
      <c r="B181" s="5"/>
      <c r="C181" s="5"/>
      <c r="D181" s="5"/>
      <c r="F181" s="114"/>
      <c r="G181" s="114"/>
      <c r="H181" s="6"/>
      <c r="I181" s="6"/>
      <c r="J181" s="6"/>
      <c r="K181" s="115"/>
      <c r="L181" s="6"/>
      <c r="M181" s="6"/>
      <c r="N181" s="6"/>
      <c r="O181" s="6"/>
      <c r="P181" s="9"/>
      <c r="Q181" s="6"/>
      <c r="R181" s="6"/>
      <c r="S181" s="6"/>
      <c r="T181" s="6"/>
      <c r="U181" s="6"/>
      <c r="V181" s="6"/>
      <c r="W181" s="6"/>
      <c r="X181" s="2"/>
      <c r="Y181" s="2"/>
      <c r="Z181" s="2"/>
      <c r="AA181" s="2"/>
      <c r="AB181" s="2"/>
      <c r="AC181" s="2"/>
      <c r="AD181" s="2"/>
      <c r="AE181" s="2"/>
      <c r="AF181" s="2"/>
      <c r="AG181" s="2"/>
      <c r="AH181" s="2"/>
      <c r="AI181" s="2"/>
      <c r="AJ181" s="2"/>
      <c r="AK181" s="2"/>
      <c r="AL181" s="2"/>
      <c r="AM181" s="2"/>
      <c r="AN181" s="2"/>
      <c r="AO181" s="2"/>
      <c r="AP181" s="2"/>
      <c r="AQ181" s="2"/>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row>
    <row r="182" spans="2:196" x14ac:dyDescent="0.2">
      <c r="B182" s="5"/>
      <c r="C182" s="5"/>
      <c r="D182" s="5"/>
      <c r="F182" s="114"/>
      <c r="G182" s="114"/>
      <c r="H182" s="6"/>
      <c r="I182" s="6"/>
      <c r="J182" s="6"/>
      <c r="K182" s="115"/>
      <c r="L182" s="6"/>
      <c r="M182" s="6"/>
      <c r="N182" s="6"/>
      <c r="O182" s="6"/>
      <c r="P182" s="9"/>
      <c r="Q182" s="6"/>
      <c r="R182" s="6"/>
      <c r="S182" s="6"/>
      <c r="T182" s="6"/>
      <c r="U182" s="6"/>
      <c r="V182" s="6"/>
      <c r="W182" s="6"/>
      <c r="X182" s="2"/>
      <c r="Y182" s="2"/>
      <c r="Z182" s="2"/>
      <c r="AA182" s="2"/>
      <c r="AB182" s="2"/>
      <c r="AC182" s="2"/>
      <c r="AD182" s="2"/>
      <c r="AE182" s="2"/>
      <c r="AF182" s="2"/>
      <c r="AG182" s="2"/>
      <c r="AH182" s="2"/>
      <c r="AI182" s="2"/>
      <c r="AJ182" s="2"/>
      <c r="AK182" s="2"/>
      <c r="AL182" s="2"/>
      <c r="AM182" s="2"/>
      <c r="AN182" s="2"/>
      <c r="AO182" s="2"/>
      <c r="AP182" s="2"/>
      <c r="AQ182" s="2"/>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row>
    <row r="183" spans="2:196" x14ac:dyDescent="0.2">
      <c r="B183" s="5"/>
      <c r="C183" s="5"/>
      <c r="D183" s="5"/>
      <c r="F183" s="114"/>
      <c r="G183" s="114"/>
      <c r="H183" s="6"/>
      <c r="I183" s="6"/>
      <c r="J183" s="6"/>
      <c r="K183" s="115"/>
      <c r="L183" s="6"/>
      <c r="M183" s="6"/>
      <c r="N183" s="6"/>
      <c r="O183" s="6"/>
      <c r="P183" s="9"/>
      <c r="Q183" s="6"/>
      <c r="R183" s="6"/>
      <c r="S183" s="6"/>
      <c r="T183" s="6"/>
      <c r="U183" s="6"/>
      <c r="V183" s="6"/>
      <c r="W183" s="6"/>
      <c r="X183" s="2"/>
      <c r="Y183" s="2"/>
      <c r="Z183" s="2"/>
      <c r="AA183" s="2"/>
      <c r="AB183" s="2"/>
      <c r="AC183" s="2"/>
      <c r="AD183" s="2"/>
      <c r="AE183" s="2"/>
      <c r="AF183" s="2"/>
      <c r="AG183" s="2"/>
      <c r="AH183" s="2"/>
      <c r="AI183" s="2"/>
      <c r="AJ183" s="2"/>
      <c r="AK183" s="2"/>
      <c r="AL183" s="2"/>
      <c r="AM183" s="2"/>
      <c r="AN183" s="2"/>
      <c r="AO183" s="2"/>
      <c r="AP183" s="2"/>
      <c r="AQ183" s="2"/>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row>
    <row r="184" spans="2:196" x14ac:dyDescent="0.2">
      <c r="B184" s="5"/>
      <c r="C184" s="5"/>
      <c r="D184" s="5"/>
      <c r="F184" s="114"/>
      <c r="G184" s="114"/>
      <c r="H184" s="6"/>
      <c r="I184" s="6"/>
      <c r="J184" s="6"/>
      <c r="K184" s="115"/>
      <c r="L184" s="6"/>
      <c r="M184" s="6"/>
      <c r="N184" s="6"/>
      <c r="O184" s="6"/>
      <c r="P184" s="9"/>
      <c r="Q184" s="6"/>
      <c r="R184" s="6"/>
      <c r="S184" s="6"/>
      <c r="T184" s="6"/>
      <c r="U184" s="6"/>
      <c r="V184" s="6"/>
      <c r="W184" s="6"/>
      <c r="X184" s="2"/>
      <c r="Y184" s="2"/>
      <c r="Z184" s="2"/>
      <c r="AA184" s="2"/>
      <c r="AB184" s="2"/>
      <c r="AC184" s="2"/>
      <c r="AD184" s="2"/>
      <c r="AE184" s="2"/>
      <c r="AF184" s="2"/>
      <c r="AG184" s="2"/>
      <c r="AH184" s="2"/>
      <c r="AI184" s="2"/>
      <c r="AJ184" s="2"/>
      <c r="AK184" s="2"/>
      <c r="AL184" s="2"/>
      <c r="AM184" s="2"/>
      <c r="AN184" s="2"/>
      <c r="AO184" s="2"/>
      <c r="AP184" s="2"/>
      <c r="AQ184" s="2"/>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row>
    <row r="185" spans="2:196" x14ac:dyDescent="0.2">
      <c r="B185" s="5"/>
      <c r="C185" s="5"/>
      <c r="D185" s="5"/>
      <c r="E185" s="5"/>
      <c r="F185" s="114"/>
      <c r="G185" s="114"/>
      <c r="H185" s="6"/>
      <c r="I185" s="6"/>
      <c r="J185" s="6"/>
      <c r="K185" s="115"/>
      <c r="L185" s="6"/>
      <c r="M185" s="6"/>
      <c r="N185" s="6"/>
      <c r="O185" s="6"/>
      <c r="P185" s="9"/>
      <c r="Q185" s="6"/>
      <c r="R185" s="6"/>
      <c r="S185" s="6"/>
      <c r="T185" s="6"/>
      <c r="U185" s="6"/>
      <c r="V185" s="6"/>
      <c r="W185" s="6"/>
      <c r="X185" s="2"/>
      <c r="Y185" s="2"/>
      <c r="Z185" s="2"/>
      <c r="AA185" s="2"/>
      <c r="AB185" s="2"/>
      <c r="AC185" s="2"/>
      <c r="AD185" s="2"/>
      <c r="AE185" s="2"/>
      <c r="AF185" s="2"/>
      <c r="AG185" s="2"/>
      <c r="AH185" s="2"/>
      <c r="AI185" s="2"/>
      <c r="AJ185" s="2"/>
      <c r="AK185" s="2"/>
      <c r="AL185" s="2"/>
      <c r="AM185" s="2"/>
      <c r="AN185" s="2"/>
      <c r="AO185" s="2"/>
      <c r="AP185" s="2"/>
      <c r="AQ185" s="2"/>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row>
    <row r="186" spans="2:196" x14ac:dyDescent="0.2">
      <c r="B186" s="5"/>
      <c r="C186" s="5"/>
      <c r="D186" s="5"/>
      <c r="E186" s="5"/>
      <c r="F186" s="114"/>
      <c r="G186" s="114"/>
      <c r="H186" s="6"/>
      <c r="I186" s="6"/>
      <c r="J186" s="6"/>
      <c r="K186" s="115"/>
      <c r="L186" s="6"/>
      <c r="M186" s="6"/>
      <c r="N186" s="6"/>
      <c r="O186" s="6"/>
      <c r="P186" s="9"/>
      <c r="Q186" s="6"/>
      <c r="R186" s="6"/>
      <c r="S186" s="6"/>
      <c r="T186" s="6"/>
      <c r="U186" s="6"/>
      <c r="V186" s="6"/>
      <c r="W186" s="6"/>
      <c r="X186" s="2"/>
      <c r="Y186" s="2"/>
      <c r="Z186" s="2"/>
      <c r="AA186" s="2"/>
      <c r="AB186" s="2"/>
      <c r="AC186" s="2"/>
      <c r="AD186" s="2"/>
      <c r="AE186" s="2"/>
      <c r="AF186" s="2"/>
      <c r="AG186" s="2"/>
      <c r="AH186" s="2"/>
      <c r="AI186" s="2"/>
      <c r="AJ186" s="2"/>
      <c r="AK186" s="2"/>
      <c r="AL186" s="2"/>
      <c r="AM186" s="2"/>
      <c r="AN186" s="2"/>
      <c r="AO186" s="2"/>
      <c r="AP186" s="2"/>
      <c r="AQ186" s="2"/>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row>
    <row r="187" spans="2:196" x14ac:dyDescent="0.2">
      <c r="B187" s="5"/>
      <c r="C187" s="5"/>
      <c r="D187" s="5"/>
      <c r="E187" s="5"/>
      <c r="F187" s="114"/>
      <c r="G187" s="114"/>
      <c r="H187" s="6"/>
      <c r="I187" s="6"/>
      <c r="J187" s="6"/>
      <c r="K187" s="115"/>
      <c r="L187" s="6"/>
      <c r="M187" s="6"/>
      <c r="N187" s="6"/>
      <c r="O187" s="6"/>
      <c r="P187" s="9"/>
      <c r="Q187" s="6"/>
      <c r="R187" s="6"/>
      <c r="S187" s="6"/>
      <c r="T187" s="6"/>
      <c r="U187" s="6"/>
      <c r="V187" s="6"/>
      <c r="W187" s="6"/>
      <c r="X187" s="2"/>
      <c r="Y187" s="2"/>
      <c r="Z187" s="2"/>
      <c r="AA187" s="2"/>
      <c r="AB187" s="2"/>
      <c r="AC187" s="2"/>
      <c r="AD187" s="2"/>
      <c r="AE187" s="2"/>
      <c r="AF187" s="2"/>
      <c r="AG187" s="2"/>
      <c r="AH187" s="2"/>
      <c r="AI187" s="2"/>
      <c r="AJ187" s="2"/>
      <c r="AK187" s="2"/>
      <c r="AL187" s="2"/>
      <c r="AM187" s="2"/>
      <c r="AN187" s="2"/>
      <c r="AO187" s="2"/>
      <c r="AP187" s="2"/>
      <c r="AQ187" s="2"/>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row>
    <row r="188" spans="2:196" x14ac:dyDescent="0.2">
      <c r="B188" s="5"/>
      <c r="C188" s="5"/>
      <c r="D188" s="5"/>
      <c r="E188" s="5"/>
      <c r="F188" s="114"/>
      <c r="G188" s="114"/>
      <c r="H188" s="6"/>
      <c r="I188" s="6"/>
      <c r="J188" s="6"/>
      <c r="K188" s="115"/>
      <c r="L188" s="6"/>
      <c r="M188" s="6"/>
      <c r="N188" s="6"/>
      <c r="O188" s="6"/>
      <c r="P188" s="9"/>
      <c r="Q188" s="6"/>
      <c r="R188" s="6"/>
      <c r="S188" s="6"/>
      <c r="T188" s="6"/>
      <c r="U188" s="6"/>
      <c r="V188" s="6"/>
      <c r="W188" s="6"/>
      <c r="X188" s="2"/>
      <c r="Y188" s="2"/>
      <c r="Z188" s="2"/>
      <c r="AA188" s="2"/>
      <c r="AB188" s="2"/>
      <c r="AC188" s="2"/>
      <c r="AD188" s="2"/>
      <c r="AE188" s="2"/>
      <c r="AF188" s="2"/>
      <c r="AG188" s="2"/>
      <c r="AH188" s="2"/>
      <c r="AI188" s="2"/>
      <c r="AJ188" s="2"/>
      <c r="AK188" s="2"/>
      <c r="AL188" s="2"/>
      <c r="AM188" s="2"/>
      <c r="AN188" s="2"/>
      <c r="AO188" s="2"/>
      <c r="AP188" s="2"/>
      <c r="AQ188" s="2"/>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row>
    <row r="189" spans="2:196" x14ac:dyDescent="0.2">
      <c r="B189" s="5"/>
      <c r="C189" s="5"/>
      <c r="D189" s="5"/>
      <c r="E189" s="5"/>
      <c r="F189" s="114"/>
      <c r="G189" s="114"/>
      <c r="H189" s="6"/>
      <c r="I189" s="6"/>
      <c r="J189" s="6"/>
      <c r="K189" s="115"/>
      <c r="L189" s="6"/>
      <c r="M189" s="6"/>
      <c r="N189" s="6"/>
      <c r="O189" s="6"/>
      <c r="P189" s="9"/>
      <c r="Q189" s="6"/>
      <c r="R189" s="6"/>
      <c r="S189" s="6"/>
      <c r="T189" s="6"/>
      <c r="U189" s="6"/>
      <c r="V189" s="6"/>
      <c r="W189" s="6"/>
      <c r="X189" s="2"/>
      <c r="Y189" s="2"/>
      <c r="Z189" s="2"/>
      <c r="AA189" s="2"/>
      <c r="AB189" s="2"/>
      <c r="AC189" s="2"/>
      <c r="AD189" s="2"/>
      <c r="AE189" s="2"/>
      <c r="AF189" s="2"/>
      <c r="AG189" s="2"/>
      <c r="AH189" s="2"/>
      <c r="AI189" s="2"/>
      <c r="AJ189" s="2"/>
      <c r="AK189" s="2"/>
      <c r="AL189" s="2"/>
      <c r="AM189" s="2"/>
      <c r="AN189" s="2"/>
      <c r="AO189" s="2"/>
      <c r="AP189" s="2"/>
      <c r="AQ189" s="2"/>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row>
    <row r="190" spans="2:196" x14ac:dyDescent="0.2">
      <c r="B190" s="5"/>
      <c r="C190" s="5"/>
      <c r="D190" s="5"/>
      <c r="E190" s="5"/>
      <c r="F190" s="114"/>
      <c r="G190" s="114"/>
      <c r="H190" s="6"/>
      <c r="I190" s="6"/>
      <c r="J190" s="6"/>
      <c r="K190" s="115"/>
      <c r="L190" s="6"/>
      <c r="M190" s="6"/>
      <c r="N190" s="6"/>
      <c r="O190" s="6"/>
      <c r="P190" s="9"/>
      <c r="Q190" s="6"/>
      <c r="R190" s="6"/>
      <c r="S190" s="6"/>
      <c r="T190" s="6"/>
      <c r="U190" s="6"/>
      <c r="V190" s="6"/>
      <c r="W190" s="6"/>
      <c r="X190" s="2"/>
      <c r="Y190" s="2"/>
      <c r="Z190" s="2"/>
      <c r="AA190" s="2"/>
      <c r="AB190" s="2"/>
      <c r="AC190" s="2"/>
      <c r="AD190" s="2"/>
      <c r="AE190" s="2"/>
      <c r="AF190" s="2"/>
      <c r="AG190" s="2"/>
      <c r="AH190" s="2"/>
      <c r="AI190" s="2"/>
      <c r="AJ190" s="2"/>
      <c r="AK190" s="2"/>
      <c r="AL190" s="2"/>
      <c r="AM190" s="2"/>
      <c r="AN190" s="2"/>
      <c r="AO190" s="2"/>
      <c r="AP190" s="2"/>
      <c r="AQ190" s="2"/>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row>
    <row r="191" spans="2:196" x14ac:dyDescent="0.2">
      <c r="B191" s="5"/>
      <c r="C191" s="5"/>
      <c r="D191" s="5"/>
      <c r="E191" s="5"/>
      <c r="F191" s="114"/>
      <c r="G191" s="114"/>
      <c r="H191" s="6"/>
      <c r="I191" s="6"/>
      <c r="J191" s="6"/>
      <c r="K191" s="115"/>
      <c r="L191" s="6"/>
      <c r="M191" s="6"/>
      <c r="N191" s="6"/>
      <c r="O191" s="6"/>
      <c r="P191" s="9"/>
      <c r="Q191" s="6"/>
      <c r="R191" s="6"/>
      <c r="S191" s="6"/>
      <c r="T191" s="6"/>
      <c r="U191" s="6"/>
      <c r="V191" s="6"/>
      <c r="W191" s="6"/>
      <c r="X191" s="2"/>
      <c r="Y191" s="2"/>
      <c r="Z191" s="2"/>
      <c r="AA191" s="2"/>
      <c r="AB191" s="2"/>
      <c r="AC191" s="2"/>
      <c r="AD191" s="2"/>
      <c r="AE191" s="2"/>
      <c r="AF191" s="2"/>
      <c r="AG191" s="2"/>
      <c r="AH191" s="2"/>
      <c r="AI191" s="2"/>
      <c r="AJ191" s="2"/>
      <c r="AK191" s="2"/>
      <c r="AL191" s="2"/>
      <c r="AM191" s="2"/>
      <c r="AN191" s="2"/>
      <c r="AO191" s="2"/>
      <c r="AP191" s="2"/>
      <c r="AQ191" s="2"/>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row>
    <row r="192" spans="2:196" x14ac:dyDescent="0.2">
      <c r="B192" s="5"/>
      <c r="C192" s="5"/>
      <c r="D192" s="5"/>
      <c r="E192" s="5"/>
      <c r="F192" s="114"/>
      <c r="G192" s="114"/>
      <c r="H192" s="6"/>
      <c r="I192" s="6"/>
      <c r="J192" s="6"/>
      <c r="K192" s="115"/>
      <c r="L192" s="6"/>
      <c r="M192" s="6"/>
      <c r="N192" s="6"/>
      <c r="O192" s="6"/>
      <c r="P192" s="9"/>
      <c r="Q192" s="6"/>
      <c r="R192" s="6"/>
      <c r="S192" s="6"/>
      <c r="T192" s="6"/>
      <c r="U192" s="6"/>
      <c r="V192" s="6"/>
      <c r="W192" s="6"/>
      <c r="X192" s="2"/>
      <c r="Y192" s="2"/>
      <c r="Z192" s="2"/>
      <c r="AA192" s="2"/>
      <c r="AB192" s="2"/>
      <c r="AC192" s="2"/>
      <c r="AD192" s="2"/>
      <c r="AE192" s="2"/>
      <c r="AF192" s="2"/>
      <c r="AG192" s="2"/>
      <c r="AH192" s="2"/>
      <c r="AI192" s="2"/>
      <c r="AJ192" s="2"/>
      <c r="AK192" s="2"/>
      <c r="AL192" s="2"/>
      <c r="AM192" s="2"/>
      <c r="AN192" s="2"/>
      <c r="AO192" s="2"/>
      <c r="AP192" s="2"/>
      <c r="AQ192" s="2"/>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row>
    <row r="193" spans="2:196" x14ac:dyDescent="0.2">
      <c r="B193" s="5"/>
      <c r="C193" s="5"/>
      <c r="D193" s="5"/>
      <c r="E193" s="5"/>
      <c r="F193" s="114"/>
      <c r="G193" s="114"/>
      <c r="H193" s="6"/>
      <c r="I193" s="6"/>
      <c r="J193" s="6"/>
      <c r="K193" s="115"/>
      <c r="L193" s="6"/>
      <c r="M193" s="6"/>
      <c r="N193" s="6"/>
      <c r="O193" s="6"/>
      <c r="P193" s="9"/>
      <c r="Q193" s="6"/>
      <c r="R193" s="6"/>
      <c r="S193" s="6"/>
      <c r="T193" s="6"/>
      <c r="U193" s="6"/>
      <c r="V193" s="6"/>
      <c r="W193" s="6"/>
      <c r="X193" s="2"/>
      <c r="Y193" s="2"/>
      <c r="Z193" s="2"/>
      <c r="AA193" s="2"/>
      <c r="AB193" s="2"/>
      <c r="AC193" s="2"/>
      <c r="AD193" s="2"/>
      <c r="AE193" s="2"/>
      <c r="AF193" s="2"/>
      <c r="AG193" s="2"/>
      <c r="AH193" s="2"/>
      <c r="AI193" s="2"/>
      <c r="AJ193" s="2"/>
      <c r="AK193" s="2"/>
      <c r="AL193" s="2"/>
      <c r="AM193" s="2"/>
      <c r="AN193" s="2"/>
      <c r="AO193" s="2"/>
      <c r="AP193" s="2"/>
      <c r="AQ193" s="2"/>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row>
    <row r="194" spans="2:196" x14ac:dyDescent="0.2">
      <c r="B194" s="5"/>
      <c r="C194" s="5"/>
      <c r="D194" s="5"/>
      <c r="E194" s="5"/>
      <c r="F194" s="114"/>
      <c r="G194" s="114"/>
      <c r="H194" s="6"/>
      <c r="I194" s="6"/>
      <c r="J194" s="6"/>
      <c r="K194" s="115"/>
      <c r="L194" s="6"/>
      <c r="M194" s="6"/>
      <c r="N194" s="6"/>
      <c r="O194" s="6"/>
      <c r="P194" s="9"/>
      <c r="Q194" s="6"/>
      <c r="R194" s="6"/>
      <c r="S194" s="6"/>
      <c r="T194" s="6"/>
      <c r="U194" s="6"/>
      <c r="V194" s="6"/>
      <c r="W194" s="6"/>
      <c r="X194" s="2"/>
      <c r="Y194" s="2"/>
      <c r="Z194" s="2"/>
      <c r="AA194" s="2"/>
      <c r="AB194" s="2"/>
      <c r="AC194" s="2"/>
      <c r="AD194" s="2"/>
      <c r="AE194" s="2"/>
      <c r="AF194" s="2"/>
      <c r="AG194" s="2"/>
      <c r="AH194" s="2"/>
      <c r="AI194" s="2"/>
      <c r="AJ194" s="2"/>
      <c r="AK194" s="2"/>
      <c r="AL194" s="2"/>
      <c r="AM194" s="2"/>
      <c r="AN194" s="2"/>
      <c r="AO194" s="2"/>
      <c r="AP194" s="2"/>
      <c r="AQ194" s="2"/>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row>
    <row r="195" spans="2:196" x14ac:dyDescent="0.2">
      <c r="B195" s="5"/>
      <c r="C195" s="5"/>
      <c r="D195" s="5"/>
      <c r="E195" s="5"/>
      <c r="F195" s="114"/>
      <c r="G195" s="114"/>
      <c r="H195" s="6"/>
      <c r="I195" s="6"/>
      <c r="J195" s="6"/>
      <c r="K195" s="115"/>
      <c r="L195" s="6"/>
      <c r="M195" s="6"/>
      <c r="N195" s="6"/>
      <c r="O195" s="6"/>
      <c r="P195" s="9"/>
      <c r="Q195" s="6"/>
      <c r="R195" s="6"/>
      <c r="S195" s="6"/>
      <c r="T195" s="6"/>
      <c r="U195" s="6"/>
      <c r="V195" s="6"/>
      <c r="W195" s="6"/>
      <c r="X195" s="2"/>
      <c r="Y195" s="2"/>
      <c r="Z195" s="2"/>
      <c r="AA195" s="2"/>
      <c r="AB195" s="2"/>
      <c r="AC195" s="2"/>
      <c r="AD195" s="2"/>
      <c r="AE195" s="2"/>
      <c r="AF195" s="2"/>
      <c r="AG195" s="2"/>
      <c r="AH195" s="2"/>
      <c r="AI195" s="2"/>
      <c r="AJ195" s="2"/>
      <c r="AK195" s="2"/>
      <c r="AL195" s="2"/>
      <c r="AM195" s="2"/>
      <c r="AN195" s="2"/>
      <c r="AO195" s="2"/>
      <c r="AP195" s="2"/>
      <c r="AQ195" s="2"/>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row>
    <row r="196" spans="2:196" x14ac:dyDescent="0.2">
      <c r="B196" s="5"/>
      <c r="C196" s="5"/>
      <c r="D196" s="5"/>
      <c r="E196" s="5"/>
      <c r="F196" s="114"/>
      <c r="G196" s="114"/>
      <c r="H196" s="6"/>
      <c r="I196" s="6"/>
      <c r="J196" s="6"/>
      <c r="K196" s="115"/>
      <c r="L196" s="6"/>
      <c r="M196" s="6"/>
      <c r="N196" s="6"/>
      <c r="O196" s="6"/>
      <c r="P196" s="9"/>
      <c r="Q196" s="6"/>
      <c r="R196" s="6"/>
      <c r="S196" s="6"/>
      <c r="T196" s="6"/>
      <c r="U196" s="6"/>
      <c r="V196" s="6"/>
      <c r="W196" s="6"/>
      <c r="X196" s="2"/>
      <c r="Y196" s="2"/>
      <c r="Z196" s="2"/>
      <c r="AA196" s="2"/>
      <c r="AB196" s="2"/>
      <c r="AC196" s="2"/>
      <c r="AD196" s="2"/>
      <c r="AE196" s="2"/>
      <c r="AF196" s="2"/>
      <c r="AG196" s="2"/>
      <c r="AH196" s="2"/>
      <c r="AI196" s="2"/>
      <c r="AJ196" s="2"/>
      <c r="AK196" s="2"/>
      <c r="AL196" s="2"/>
      <c r="AM196" s="2"/>
      <c r="AN196" s="2"/>
      <c r="AO196" s="2"/>
      <c r="AP196" s="2"/>
      <c r="AQ196" s="2"/>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row>
    <row r="197" spans="2:196" x14ac:dyDescent="0.2">
      <c r="B197" s="5"/>
      <c r="C197" s="5"/>
      <c r="D197" s="5"/>
      <c r="E197" s="5"/>
      <c r="F197" s="114"/>
      <c r="G197" s="114"/>
      <c r="H197" s="6"/>
      <c r="I197" s="6"/>
      <c r="J197" s="6"/>
      <c r="K197" s="115"/>
      <c r="L197" s="6"/>
      <c r="M197" s="6"/>
      <c r="N197" s="6"/>
      <c r="O197" s="6"/>
      <c r="P197" s="9"/>
      <c r="Q197" s="6"/>
      <c r="R197" s="6"/>
      <c r="S197" s="6"/>
      <c r="T197" s="6"/>
      <c r="U197" s="6"/>
      <c r="V197" s="6"/>
      <c r="W197" s="6"/>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row>
    <row r="198" spans="2:196" x14ac:dyDescent="0.2">
      <c r="B198" s="5"/>
      <c r="C198" s="5"/>
      <c r="D198" s="5"/>
      <c r="E198" s="5"/>
      <c r="F198" s="114"/>
      <c r="G198" s="114"/>
      <c r="H198" s="6"/>
      <c r="I198" s="6"/>
      <c r="J198" s="6"/>
      <c r="K198" s="115"/>
      <c r="L198" s="6"/>
      <c r="M198" s="6"/>
      <c r="N198" s="6"/>
      <c r="O198" s="6"/>
      <c r="P198" s="9"/>
      <c r="Q198" s="6"/>
      <c r="R198" s="6"/>
      <c r="S198" s="6"/>
      <c r="T198" s="6"/>
      <c r="U198" s="6"/>
      <c r="V198" s="6"/>
      <c r="W198" s="6"/>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row>
    <row r="199" spans="2:196" x14ac:dyDescent="0.2">
      <c r="B199" s="5"/>
      <c r="C199" s="5"/>
      <c r="D199" s="5"/>
      <c r="E199" s="5"/>
      <c r="F199" s="114"/>
      <c r="G199" s="114"/>
      <c r="H199" s="6"/>
      <c r="I199" s="6"/>
      <c r="J199" s="6"/>
      <c r="K199" s="115"/>
      <c r="L199" s="6"/>
      <c r="M199" s="6"/>
      <c r="N199" s="6"/>
      <c r="O199" s="6"/>
      <c r="P199" s="9"/>
      <c r="Q199" s="6"/>
      <c r="R199" s="6"/>
      <c r="S199" s="6"/>
      <c r="T199" s="6"/>
      <c r="U199" s="6"/>
      <c r="V199" s="6"/>
      <c r="W199" s="6"/>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row>
    <row r="200" spans="2:196" x14ac:dyDescent="0.2">
      <c r="B200" s="5"/>
      <c r="C200" s="5"/>
      <c r="D200" s="5"/>
      <c r="E200" s="5"/>
      <c r="F200" s="114"/>
      <c r="G200" s="114"/>
      <c r="H200" s="6"/>
      <c r="I200" s="6"/>
      <c r="J200" s="6"/>
      <c r="K200" s="115"/>
      <c r="L200" s="6"/>
      <c r="M200" s="6"/>
      <c r="N200" s="6"/>
      <c r="O200" s="6"/>
      <c r="P200" s="9"/>
      <c r="Q200" s="6"/>
      <c r="R200" s="6"/>
      <c r="S200" s="6"/>
      <c r="T200" s="6"/>
      <c r="U200" s="6"/>
      <c r="V200" s="6"/>
      <c r="W200" s="6"/>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row>
    <row r="201" spans="2:196" x14ac:dyDescent="0.2">
      <c r="B201" s="5"/>
      <c r="C201" s="5"/>
      <c r="D201" s="5"/>
      <c r="E201" s="5"/>
      <c r="F201" s="114"/>
      <c r="G201" s="114"/>
      <c r="H201" s="6"/>
      <c r="I201" s="6"/>
      <c r="J201" s="6"/>
      <c r="K201" s="115"/>
      <c r="L201" s="6"/>
      <c r="M201" s="6"/>
      <c r="N201" s="6"/>
      <c r="O201" s="6"/>
      <c r="P201" s="9"/>
      <c r="Q201" s="6"/>
      <c r="R201" s="6"/>
      <c r="S201" s="6"/>
      <c r="T201" s="6"/>
      <c r="U201" s="6"/>
      <c r="V201" s="6"/>
      <c r="W201" s="6"/>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row>
    <row r="202" spans="2:196" x14ac:dyDescent="0.2">
      <c r="B202" s="5"/>
      <c r="C202" s="5"/>
      <c r="D202" s="5"/>
      <c r="E202" s="5"/>
      <c r="F202" s="114"/>
      <c r="G202" s="114"/>
      <c r="H202" s="6"/>
      <c r="I202" s="6"/>
      <c r="J202" s="6"/>
      <c r="K202" s="115"/>
      <c r="L202" s="6"/>
      <c r="M202" s="6"/>
      <c r="N202" s="6"/>
      <c r="O202" s="6"/>
      <c r="P202" s="9"/>
      <c r="Q202" s="6"/>
      <c r="R202" s="6"/>
      <c r="S202" s="6"/>
      <c r="T202" s="6"/>
      <c r="U202" s="6"/>
      <c r="V202" s="6"/>
      <c r="W202" s="6"/>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row>
    <row r="203" spans="2:196" x14ac:dyDescent="0.2">
      <c r="B203" s="5"/>
      <c r="C203" s="5"/>
      <c r="D203" s="5"/>
      <c r="E203" s="5"/>
      <c r="F203" s="114"/>
      <c r="G203" s="114"/>
      <c r="H203" s="6"/>
      <c r="I203" s="6"/>
      <c r="J203" s="6"/>
      <c r="K203" s="115"/>
      <c r="L203" s="6"/>
      <c r="M203" s="6"/>
      <c r="N203" s="6"/>
      <c r="O203" s="6"/>
      <c r="P203" s="9"/>
      <c r="Q203" s="6"/>
      <c r="R203" s="6"/>
      <c r="S203" s="6"/>
      <c r="T203" s="6"/>
      <c r="U203" s="6"/>
      <c r="V203" s="6"/>
      <c r="W203" s="6"/>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row>
    <row r="204" spans="2:196" x14ac:dyDescent="0.2">
      <c r="B204" s="5"/>
      <c r="C204" s="5"/>
      <c r="D204" s="5"/>
      <c r="E204" s="5"/>
      <c r="F204" s="114"/>
      <c r="G204" s="114"/>
      <c r="H204" s="6"/>
      <c r="I204" s="6"/>
      <c r="J204" s="6"/>
      <c r="K204" s="115"/>
      <c r="L204" s="6"/>
      <c r="M204" s="6"/>
      <c r="N204" s="6"/>
      <c r="O204" s="6"/>
      <c r="P204" s="9"/>
      <c r="Q204" s="6"/>
      <c r="R204" s="6"/>
      <c r="S204" s="6"/>
      <c r="T204" s="6"/>
      <c r="U204" s="6"/>
      <c r="V204" s="6"/>
      <c r="W204" s="6"/>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row>
    <row r="205" spans="2:196" x14ac:dyDescent="0.2">
      <c r="B205" s="5"/>
      <c r="C205" s="5"/>
      <c r="D205" s="5"/>
      <c r="E205" s="5"/>
      <c r="F205" s="114"/>
      <c r="G205" s="114"/>
      <c r="H205" s="6"/>
      <c r="I205" s="6"/>
      <c r="J205" s="6"/>
      <c r="K205" s="115"/>
      <c r="L205" s="6"/>
      <c r="M205" s="6"/>
      <c r="N205" s="6"/>
      <c r="O205" s="6"/>
      <c r="P205" s="9"/>
      <c r="Q205" s="6"/>
      <c r="R205" s="6"/>
      <c r="S205" s="6"/>
      <c r="T205" s="6"/>
      <c r="U205" s="6"/>
      <c r="V205" s="6"/>
      <c r="W205" s="6"/>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row>
    <row r="206" spans="2:196" x14ac:dyDescent="0.2">
      <c r="B206" s="5"/>
      <c r="C206" s="5"/>
      <c r="D206" s="5"/>
      <c r="E206" s="5"/>
      <c r="F206" s="114"/>
      <c r="G206" s="114"/>
      <c r="H206" s="6"/>
      <c r="I206" s="6"/>
      <c r="J206" s="6"/>
      <c r="K206" s="115"/>
      <c r="L206" s="6"/>
      <c r="M206" s="6"/>
      <c r="N206" s="6"/>
      <c r="O206" s="6"/>
      <c r="P206" s="9"/>
      <c r="Q206" s="6"/>
      <c r="R206" s="6"/>
      <c r="S206" s="6"/>
      <c r="T206" s="6"/>
      <c r="U206" s="6"/>
      <c r="V206" s="6"/>
      <c r="W206" s="6"/>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row>
    <row r="207" spans="2:196" x14ac:dyDescent="0.2">
      <c r="B207" s="5"/>
      <c r="C207" s="5"/>
      <c r="D207" s="5"/>
      <c r="E207" s="5"/>
      <c r="F207" s="114"/>
      <c r="G207" s="114"/>
      <c r="H207" s="6"/>
      <c r="I207" s="6"/>
      <c r="J207" s="6"/>
      <c r="K207" s="115"/>
      <c r="L207" s="6"/>
      <c r="M207" s="6"/>
      <c r="N207" s="6"/>
      <c r="O207" s="6"/>
      <c r="P207" s="9"/>
      <c r="Q207" s="6"/>
      <c r="R207" s="6"/>
      <c r="S207" s="6"/>
      <c r="T207" s="6"/>
      <c r="U207" s="6"/>
      <c r="V207" s="6"/>
      <c r="W207" s="6"/>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row>
    <row r="208" spans="2:196" x14ac:dyDescent="0.2">
      <c r="B208" s="5"/>
      <c r="C208" s="5"/>
      <c r="D208" s="5"/>
      <c r="E208" s="5"/>
      <c r="F208" s="114"/>
      <c r="G208" s="114"/>
      <c r="H208" s="6"/>
      <c r="I208" s="6"/>
      <c r="J208" s="6"/>
      <c r="K208" s="115"/>
      <c r="L208" s="6"/>
      <c r="M208" s="6"/>
      <c r="N208" s="6"/>
      <c r="O208" s="6"/>
      <c r="P208" s="9"/>
      <c r="Q208" s="6"/>
      <c r="R208" s="6"/>
      <c r="S208" s="6"/>
      <c r="T208" s="6"/>
      <c r="U208" s="6"/>
      <c r="V208" s="6"/>
      <c r="W208" s="6"/>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row>
    <row r="209" spans="2:196" x14ac:dyDescent="0.2">
      <c r="B209" s="5"/>
      <c r="C209" s="5"/>
      <c r="D209" s="5"/>
      <c r="E209" s="5"/>
      <c r="F209" s="114"/>
      <c r="G209" s="114"/>
      <c r="H209" s="6"/>
      <c r="I209" s="6"/>
      <c r="J209" s="6"/>
      <c r="K209" s="115"/>
      <c r="L209" s="6"/>
      <c r="M209" s="6"/>
      <c r="N209" s="6"/>
      <c r="O209" s="6"/>
      <c r="P209" s="9"/>
      <c r="Q209" s="6"/>
      <c r="R209" s="6"/>
      <c r="S209" s="6"/>
      <c r="T209" s="6"/>
      <c r="U209" s="6"/>
      <c r="V209" s="6"/>
      <c r="W209" s="6"/>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row>
    <row r="210" spans="2:196" x14ac:dyDescent="0.2">
      <c r="B210" s="5"/>
      <c r="C210" s="5"/>
      <c r="D210" s="5"/>
      <c r="E210" s="5"/>
      <c r="F210" s="114"/>
      <c r="G210" s="114"/>
      <c r="H210" s="6"/>
      <c r="I210" s="6"/>
      <c r="J210" s="6"/>
      <c r="K210" s="115"/>
      <c r="L210" s="6"/>
      <c r="M210" s="6"/>
      <c r="N210" s="6"/>
      <c r="O210" s="6"/>
      <c r="P210" s="9"/>
      <c r="Q210" s="6"/>
      <c r="R210" s="6"/>
      <c r="S210" s="6"/>
      <c r="T210" s="6"/>
      <c r="U210" s="6"/>
      <c r="V210" s="6"/>
      <c r="W210" s="6"/>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row>
    <row r="211" spans="2:196" x14ac:dyDescent="0.2">
      <c r="B211" s="5"/>
      <c r="C211" s="5"/>
      <c r="D211" s="5"/>
      <c r="E211" s="5"/>
      <c r="F211" s="114"/>
      <c r="G211" s="114"/>
      <c r="H211" s="6"/>
      <c r="I211" s="6"/>
      <c r="J211" s="6"/>
      <c r="K211" s="115"/>
      <c r="L211" s="6"/>
      <c r="M211" s="6"/>
      <c r="N211" s="6"/>
      <c r="O211" s="6"/>
      <c r="P211" s="9"/>
      <c r="Q211" s="6"/>
      <c r="R211" s="6"/>
      <c r="S211" s="6"/>
      <c r="T211" s="6"/>
      <c r="U211" s="6"/>
      <c r="V211" s="6"/>
      <c r="W211" s="6"/>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row>
    <row r="212" spans="2:196" x14ac:dyDescent="0.2">
      <c r="B212" s="5"/>
      <c r="C212" s="5"/>
      <c r="D212" s="5"/>
      <c r="E212" s="5"/>
      <c r="F212" s="114"/>
      <c r="G212" s="114"/>
      <c r="H212" s="6"/>
      <c r="I212" s="6"/>
      <c r="J212" s="6"/>
      <c r="K212" s="115"/>
      <c r="L212" s="6"/>
      <c r="M212" s="6"/>
      <c r="N212" s="6"/>
      <c r="O212" s="6"/>
      <c r="P212" s="9"/>
      <c r="Q212" s="6"/>
      <c r="R212" s="6"/>
      <c r="S212" s="6"/>
      <c r="T212" s="6"/>
      <c r="U212" s="6"/>
      <c r="V212" s="6"/>
      <c r="W212" s="6"/>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row>
    <row r="213" spans="2:196" x14ac:dyDescent="0.2">
      <c r="B213" s="5"/>
      <c r="C213" s="5"/>
      <c r="D213" s="5"/>
      <c r="E213" s="5"/>
      <c r="F213" s="114"/>
      <c r="G213" s="114"/>
      <c r="H213" s="6"/>
      <c r="I213" s="6"/>
      <c r="J213" s="6"/>
      <c r="K213" s="115"/>
      <c r="L213" s="6"/>
      <c r="M213" s="6"/>
      <c r="N213" s="6"/>
      <c r="O213" s="6"/>
      <c r="P213" s="9"/>
      <c r="Q213" s="6"/>
      <c r="R213" s="6"/>
      <c r="S213" s="6"/>
      <c r="T213" s="6"/>
      <c r="U213" s="6"/>
      <c r="V213" s="6"/>
      <c r="W213" s="6"/>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row>
    <row r="214" spans="2:196" x14ac:dyDescent="0.2">
      <c r="B214" s="5"/>
      <c r="C214" s="5"/>
      <c r="D214" s="5"/>
      <c r="E214" s="5"/>
      <c r="F214" s="114"/>
      <c r="G214" s="114"/>
      <c r="H214" s="6"/>
      <c r="I214" s="6"/>
      <c r="J214" s="6"/>
      <c r="K214" s="115"/>
      <c r="L214" s="6"/>
      <c r="M214" s="6"/>
      <c r="N214" s="6"/>
      <c r="O214" s="6"/>
      <c r="P214" s="9"/>
      <c r="Q214" s="6"/>
      <c r="R214" s="6"/>
      <c r="S214" s="6"/>
      <c r="T214" s="6"/>
      <c r="U214" s="6"/>
      <c r="V214" s="6"/>
      <c r="W214" s="6"/>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row>
    <row r="215" spans="2:196" x14ac:dyDescent="0.2">
      <c r="B215" s="5"/>
      <c r="C215" s="5"/>
      <c r="D215" s="5"/>
      <c r="E215" s="5"/>
      <c r="F215" s="114"/>
      <c r="G215" s="114"/>
      <c r="H215" s="6"/>
      <c r="I215" s="6"/>
      <c r="J215" s="6"/>
      <c r="K215" s="115"/>
      <c r="L215" s="6"/>
      <c r="M215" s="6"/>
      <c r="N215" s="6"/>
      <c r="O215" s="6"/>
      <c r="P215" s="9"/>
      <c r="Q215" s="6"/>
      <c r="R215" s="6"/>
      <c r="S215" s="6"/>
      <c r="T215" s="6"/>
      <c r="U215" s="6"/>
      <c r="V215" s="6"/>
      <c r="W215" s="6"/>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row>
    <row r="216" spans="2:196" x14ac:dyDescent="0.2">
      <c r="B216" s="5"/>
      <c r="C216" s="5"/>
      <c r="D216" s="5"/>
      <c r="E216" s="5"/>
      <c r="F216" s="114"/>
      <c r="G216" s="114"/>
      <c r="H216" s="6"/>
      <c r="I216" s="6"/>
      <c r="J216" s="6"/>
      <c r="K216" s="115"/>
      <c r="L216" s="6"/>
      <c r="M216" s="6"/>
      <c r="N216" s="6"/>
      <c r="O216" s="6"/>
      <c r="P216" s="9"/>
      <c r="Q216" s="6"/>
      <c r="R216" s="6"/>
      <c r="S216" s="6"/>
      <c r="T216" s="6"/>
      <c r="U216" s="6"/>
      <c r="V216" s="6"/>
      <c r="W216" s="6"/>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row>
    <row r="217" spans="2:196" x14ac:dyDescent="0.2">
      <c r="B217" s="5"/>
      <c r="C217" s="5"/>
      <c r="D217" s="5"/>
      <c r="E217" s="5"/>
      <c r="F217" s="114"/>
      <c r="G217" s="114"/>
      <c r="H217" s="6"/>
      <c r="I217" s="6"/>
      <c r="J217" s="6"/>
      <c r="K217" s="115"/>
      <c r="L217" s="6"/>
      <c r="M217" s="6"/>
      <c r="N217" s="6"/>
      <c r="O217" s="6"/>
      <c r="P217" s="9"/>
      <c r="Q217" s="6"/>
      <c r="R217" s="6"/>
      <c r="S217" s="6"/>
      <c r="T217" s="6"/>
      <c r="U217" s="6"/>
      <c r="V217" s="6"/>
      <c r="W217" s="6"/>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row>
    <row r="218" spans="2:196" x14ac:dyDescent="0.2">
      <c r="B218" s="5"/>
      <c r="C218" s="5"/>
      <c r="D218" s="5"/>
      <c r="E218" s="5"/>
      <c r="F218" s="114"/>
      <c r="G218" s="114"/>
      <c r="H218" s="6"/>
      <c r="I218" s="6"/>
      <c r="J218" s="6"/>
      <c r="K218" s="115"/>
      <c r="L218" s="6"/>
      <c r="M218" s="6"/>
      <c r="N218" s="6"/>
      <c r="O218" s="6"/>
      <c r="P218" s="9"/>
      <c r="Q218" s="6"/>
      <c r="R218" s="6"/>
      <c r="S218" s="6"/>
      <c r="T218" s="6"/>
      <c r="U218" s="6"/>
      <c r="V218" s="6"/>
      <c r="W218" s="6"/>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row>
    <row r="219" spans="2:196" x14ac:dyDescent="0.2">
      <c r="B219" s="5"/>
      <c r="C219" s="5"/>
      <c r="D219" s="5"/>
      <c r="E219" s="5"/>
      <c r="F219" s="114"/>
      <c r="G219" s="114"/>
      <c r="H219" s="6"/>
      <c r="I219" s="6"/>
      <c r="J219" s="6"/>
      <c r="K219" s="115"/>
      <c r="L219" s="6"/>
      <c r="M219" s="6"/>
      <c r="N219" s="6"/>
      <c r="O219" s="6"/>
      <c r="P219" s="9"/>
      <c r="Q219" s="6"/>
      <c r="R219" s="6"/>
      <c r="S219" s="6"/>
      <c r="T219" s="6"/>
      <c r="U219" s="6"/>
      <c r="V219" s="6"/>
      <c r="W219" s="6"/>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row>
    <row r="220" spans="2:196" x14ac:dyDescent="0.2">
      <c r="B220" s="5"/>
      <c r="C220" s="5"/>
      <c r="D220" s="5"/>
      <c r="E220" s="5"/>
      <c r="F220" s="114"/>
      <c r="G220" s="114"/>
      <c r="H220" s="6"/>
      <c r="I220" s="6"/>
      <c r="J220" s="6"/>
      <c r="K220" s="115"/>
      <c r="L220" s="6"/>
      <c r="M220" s="6"/>
      <c r="N220" s="6"/>
      <c r="O220" s="6"/>
      <c r="P220" s="9"/>
      <c r="Q220" s="6"/>
      <c r="R220" s="6"/>
      <c r="S220" s="6"/>
      <c r="T220" s="6"/>
      <c r="U220" s="6"/>
      <c r="V220" s="6"/>
      <c r="W220" s="6"/>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row>
    <row r="221" spans="2:196" x14ac:dyDescent="0.2">
      <c r="B221" s="5"/>
      <c r="C221" s="5"/>
      <c r="D221" s="5"/>
      <c r="E221" s="5"/>
      <c r="F221" s="114"/>
      <c r="G221" s="114"/>
      <c r="H221" s="6"/>
      <c r="I221" s="6"/>
      <c r="J221" s="6"/>
      <c r="K221" s="115"/>
      <c r="L221" s="6"/>
      <c r="M221" s="6"/>
      <c r="N221" s="6"/>
      <c r="O221" s="6"/>
      <c r="P221" s="9"/>
      <c r="Q221" s="6"/>
      <c r="R221" s="6"/>
      <c r="S221" s="6"/>
      <c r="T221" s="6"/>
      <c r="U221" s="6"/>
      <c r="V221" s="6"/>
      <c r="W221" s="6"/>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row>
    <row r="222" spans="2:196" x14ac:dyDescent="0.2">
      <c r="B222" s="5"/>
      <c r="C222" s="5"/>
      <c r="D222" s="5"/>
      <c r="E222" s="5"/>
      <c r="F222" s="114"/>
      <c r="G222" s="114"/>
      <c r="H222" s="6"/>
      <c r="I222" s="6"/>
      <c r="J222" s="6"/>
      <c r="K222" s="115"/>
      <c r="L222" s="6"/>
      <c r="M222" s="6"/>
      <c r="N222" s="6"/>
      <c r="O222" s="6"/>
      <c r="P222" s="9"/>
      <c r="Q222" s="6"/>
      <c r="R222" s="6"/>
      <c r="S222" s="6"/>
      <c r="T222" s="6"/>
      <c r="U222" s="6"/>
      <c r="V222" s="6"/>
      <c r="W222" s="6"/>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row>
    <row r="223" spans="2:196" x14ac:dyDescent="0.2">
      <c r="B223" s="5"/>
      <c r="C223" s="5"/>
      <c r="D223" s="5"/>
      <c r="E223" s="5"/>
      <c r="F223" s="114"/>
      <c r="G223" s="114"/>
      <c r="H223" s="6"/>
      <c r="I223" s="6"/>
      <c r="J223" s="6"/>
      <c r="K223" s="115"/>
      <c r="L223" s="6"/>
      <c r="M223" s="6"/>
      <c r="N223" s="6"/>
      <c r="O223" s="6"/>
      <c r="P223" s="9"/>
      <c r="Q223" s="6"/>
      <c r="R223" s="6"/>
      <c r="S223" s="6"/>
      <c r="T223" s="6"/>
      <c r="U223" s="6"/>
      <c r="V223" s="6"/>
      <c r="W223" s="6"/>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row>
    <row r="224" spans="2:196" x14ac:dyDescent="0.2">
      <c r="B224" s="5"/>
      <c r="C224" s="5"/>
      <c r="D224" s="5"/>
      <c r="E224" s="5"/>
      <c r="F224" s="114"/>
      <c r="G224" s="114"/>
      <c r="H224" s="6"/>
      <c r="I224" s="6"/>
      <c r="J224" s="6"/>
      <c r="K224" s="115"/>
      <c r="L224" s="6"/>
      <c r="M224" s="6"/>
      <c r="N224" s="6"/>
      <c r="O224" s="6"/>
      <c r="P224" s="9"/>
      <c r="Q224" s="6"/>
      <c r="R224" s="6"/>
      <c r="S224" s="6"/>
      <c r="T224" s="6"/>
      <c r="U224" s="6"/>
      <c r="V224" s="6"/>
      <c r="W224" s="6"/>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row>
    <row r="225" spans="2:196" x14ac:dyDescent="0.2">
      <c r="B225" s="5"/>
      <c r="C225" s="5"/>
      <c r="D225" s="5"/>
      <c r="E225" s="5"/>
      <c r="F225" s="114"/>
      <c r="G225" s="114"/>
      <c r="H225" s="6"/>
      <c r="I225" s="6"/>
      <c r="J225" s="6"/>
      <c r="K225" s="115"/>
      <c r="L225" s="6"/>
      <c r="M225" s="6"/>
      <c r="N225" s="6"/>
      <c r="O225" s="6"/>
      <c r="P225" s="9"/>
      <c r="Q225" s="6"/>
      <c r="R225" s="6"/>
      <c r="S225" s="6"/>
      <c r="T225" s="6"/>
      <c r="U225" s="6"/>
      <c r="V225" s="6"/>
      <c r="W225" s="6"/>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row>
    <row r="226" spans="2:196" x14ac:dyDescent="0.2">
      <c r="B226" s="5"/>
      <c r="C226" s="5"/>
      <c r="D226" s="5"/>
      <c r="E226" s="5"/>
      <c r="F226" s="114"/>
      <c r="G226" s="114"/>
      <c r="H226" s="6"/>
      <c r="I226" s="6"/>
      <c r="J226" s="6"/>
      <c r="K226" s="115"/>
      <c r="L226" s="6"/>
      <c r="M226" s="6"/>
      <c r="N226" s="6"/>
      <c r="O226" s="6"/>
      <c r="P226" s="9"/>
      <c r="Q226" s="6"/>
      <c r="R226" s="6"/>
      <c r="S226" s="6"/>
      <c r="T226" s="6"/>
      <c r="U226" s="6"/>
      <c r="V226" s="6"/>
      <c r="W226" s="6"/>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row>
    <row r="227" spans="2:196" x14ac:dyDescent="0.2">
      <c r="B227" s="5"/>
      <c r="C227" s="5"/>
      <c r="D227" s="5"/>
      <c r="E227" s="5"/>
      <c r="F227" s="114"/>
      <c r="G227" s="114"/>
      <c r="H227" s="6"/>
      <c r="I227" s="6"/>
      <c r="J227" s="6"/>
      <c r="K227" s="115"/>
      <c r="L227" s="6"/>
      <c r="M227" s="6"/>
      <c r="N227" s="6"/>
      <c r="O227" s="6"/>
      <c r="P227" s="9"/>
      <c r="Q227" s="6"/>
      <c r="R227" s="6"/>
      <c r="S227" s="6"/>
      <c r="T227" s="6"/>
      <c r="U227" s="6"/>
      <c r="V227" s="6"/>
      <c r="W227" s="6"/>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row>
    <row r="228" spans="2:196" x14ac:dyDescent="0.2">
      <c r="B228" s="5"/>
      <c r="C228" s="5"/>
      <c r="D228" s="5"/>
      <c r="E228" s="5"/>
      <c r="F228" s="114"/>
      <c r="G228" s="114"/>
      <c r="H228" s="6"/>
      <c r="I228" s="6"/>
      <c r="J228" s="6"/>
      <c r="K228" s="115"/>
      <c r="L228" s="6"/>
      <c r="M228" s="6"/>
      <c r="N228" s="6"/>
      <c r="O228" s="6"/>
      <c r="P228" s="9"/>
      <c r="Q228" s="6"/>
      <c r="R228" s="6"/>
      <c r="S228" s="6"/>
      <c r="T228" s="6"/>
      <c r="U228" s="6"/>
      <c r="V228" s="6"/>
      <c r="W228" s="6"/>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row>
    <row r="229" spans="2:196" x14ac:dyDescent="0.2">
      <c r="B229" s="5"/>
      <c r="C229" s="5"/>
      <c r="D229" s="5"/>
      <c r="E229" s="5"/>
      <c r="F229" s="114"/>
      <c r="G229" s="114"/>
      <c r="H229" s="6"/>
      <c r="I229" s="6"/>
      <c r="J229" s="6"/>
      <c r="K229" s="115"/>
      <c r="L229" s="6"/>
      <c r="M229" s="6"/>
      <c r="N229" s="6"/>
      <c r="O229" s="6"/>
      <c r="P229" s="9"/>
      <c r="Q229" s="6"/>
      <c r="R229" s="6"/>
      <c r="S229" s="6"/>
      <c r="T229" s="6"/>
      <c r="U229" s="6"/>
      <c r="V229" s="6"/>
      <c r="W229" s="6"/>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row>
    <row r="230" spans="2:196" x14ac:dyDescent="0.2">
      <c r="B230" s="5"/>
      <c r="C230" s="5"/>
      <c r="D230" s="5"/>
      <c r="E230" s="5"/>
      <c r="F230" s="114"/>
      <c r="G230" s="114"/>
      <c r="H230" s="6"/>
      <c r="I230" s="6"/>
      <c r="J230" s="6"/>
      <c r="K230" s="115"/>
      <c r="L230" s="6"/>
      <c r="M230" s="6"/>
      <c r="N230" s="6"/>
      <c r="O230" s="6"/>
      <c r="P230" s="9"/>
      <c r="Q230" s="6"/>
      <c r="R230" s="6"/>
      <c r="S230" s="6"/>
      <c r="T230" s="6"/>
      <c r="U230" s="6"/>
      <c r="V230" s="6"/>
      <c r="W230" s="6"/>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row>
    <row r="231" spans="2:196" x14ac:dyDescent="0.2">
      <c r="B231" s="5"/>
      <c r="C231" s="5"/>
      <c r="D231" s="5"/>
      <c r="E231" s="5"/>
      <c r="F231" s="114"/>
      <c r="G231" s="114"/>
      <c r="H231" s="6"/>
      <c r="I231" s="6"/>
      <c r="J231" s="6"/>
      <c r="K231" s="115"/>
      <c r="L231" s="6"/>
      <c r="M231" s="6"/>
      <c r="N231" s="6"/>
      <c r="O231" s="6"/>
      <c r="P231" s="9"/>
      <c r="Q231" s="6"/>
      <c r="R231" s="6"/>
      <c r="S231" s="6"/>
      <c r="T231" s="6"/>
      <c r="U231" s="6"/>
      <c r="V231" s="6"/>
      <c r="W231" s="6"/>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row>
    <row r="232" spans="2:196" x14ac:dyDescent="0.2">
      <c r="B232" s="5"/>
      <c r="C232" s="5"/>
      <c r="D232" s="5"/>
      <c r="E232" s="5"/>
      <c r="F232" s="114"/>
      <c r="G232" s="114"/>
      <c r="H232" s="6"/>
      <c r="I232" s="6"/>
      <c r="J232" s="6"/>
      <c r="K232" s="115"/>
      <c r="L232" s="6"/>
      <c r="M232" s="6"/>
      <c r="N232" s="6"/>
      <c r="O232" s="6"/>
      <c r="P232" s="9"/>
      <c r="Q232" s="6"/>
      <c r="R232" s="6"/>
      <c r="S232" s="6"/>
      <c r="T232" s="6"/>
      <c r="U232" s="6"/>
      <c r="V232" s="6"/>
      <c r="W232" s="6"/>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row>
    <row r="233" spans="2:196" x14ac:dyDescent="0.2">
      <c r="B233" s="5"/>
      <c r="C233" s="5"/>
      <c r="D233" s="5"/>
      <c r="E233" s="5"/>
      <c r="F233" s="114"/>
      <c r="G233" s="114"/>
      <c r="H233" s="6"/>
      <c r="I233" s="6"/>
      <c r="J233" s="6"/>
      <c r="K233" s="115"/>
      <c r="L233" s="6"/>
      <c r="M233" s="6"/>
      <c r="N233" s="6"/>
      <c r="O233" s="6"/>
      <c r="P233" s="9"/>
      <c r="Q233" s="6"/>
      <c r="R233" s="6"/>
      <c r="S233" s="6"/>
      <c r="T233" s="6"/>
      <c r="U233" s="6"/>
      <c r="V233" s="6"/>
      <c r="W233" s="6"/>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row>
    <row r="234" spans="2:196" x14ac:dyDescent="0.2">
      <c r="B234" s="5"/>
      <c r="C234" s="5"/>
      <c r="D234" s="5"/>
      <c r="E234" s="5"/>
      <c r="F234" s="114"/>
      <c r="G234" s="114"/>
      <c r="H234" s="6"/>
      <c r="I234" s="6"/>
      <c r="J234" s="6"/>
      <c r="K234" s="115"/>
      <c r="L234" s="6"/>
      <c r="M234" s="6"/>
      <c r="N234" s="6"/>
      <c r="O234" s="6"/>
      <c r="P234" s="9"/>
      <c r="Q234" s="6"/>
      <c r="R234" s="6"/>
      <c r="S234" s="6"/>
      <c r="T234" s="6"/>
      <c r="U234" s="6"/>
      <c r="V234" s="6"/>
      <c r="W234" s="6"/>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row>
    <row r="235" spans="2:196" x14ac:dyDescent="0.2">
      <c r="B235" s="5"/>
      <c r="C235" s="5"/>
      <c r="D235" s="5"/>
      <c r="E235" s="5"/>
      <c r="F235" s="114"/>
      <c r="G235" s="114"/>
      <c r="H235" s="6"/>
      <c r="I235" s="6"/>
      <c r="J235" s="6"/>
      <c r="K235" s="115"/>
      <c r="L235" s="6"/>
      <c r="M235" s="6"/>
      <c r="N235" s="6"/>
      <c r="O235" s="6"/>
      <c r="P235" s="9"/>
      <c r="Q235" s="6"/>
      <c r="R235" s="6"/>
      <c r="S235" s="6"/>
      <c r="T235" s="6"/>
      <c r="U235" s="6"/>
      <c r="V235" s="6"/>
      <c r="W235" s="6"/>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row>
    <row r="236" spans="2:196" x14ac:dyDescent="0.2">
      <c r="B236" s="5"/>
      <c r="C236" s="5"/>
      <c r="D236" s="5"/>
      <c r="E236" s="5"/>
      <c r="F236" s="114"/>
      <c r="G236" s="114"/>
      <c r="H236" s="6"/>
      <c r="I236" s="6"/>
      <c r="J236" s="6"/>
      <c r="K236" s="115"/>
      <c r="L236" s="6"/>
      <c r="M236" s="6"/>
      <c r="N236" s="6"/>
      <c r="O236" s="6"/>
      <c r="P236" s="9"/>
      <c r="Q236" s="6"/>
      <c r="R236" s="6"/>
      <c r="S236" s="6"/>
      <c r="T236" s="6"/>
      <c r="U236" s="6"/>
      <c r="V236" s="6"/>
      <c r="W236" s="6"/>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row>
    <row r="237" spans="2:196" x14ac:dyDescent="0.2">
      <c r="B237" s="5"/>
      <c r="C237" s="5"/>
      <c r="D237" s="5"/>
      <c r="E237" s="5"/>
      <c r="F237" s="114"/>
      <c r="G237" s="114"/>
      <c r="H237" s="6"/>
      <c r="I237" s="6"/>
      <c r="J237" s="6"/>
      <c r="K237" s="115"/>
      <c r="L237" s="6"/>
      <c r="M237" s="6"/>
      <c r="N237" s="6"/>
      <c r="O237" s="6"/>
      <c r="P237" s="9"/>
      <c r="Q237" s="6"/>
      <c r="R237" s="6"/>
      <c r="S237" s="6"/>
      <c r="T237" s="6"/>
      <c r="U237" s="6"/>
      <c r="V237" s="6"/>
      <c r="W237" s="6"/>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row>
    <row r="238" spans="2:196" x14ac:dyDescent="0.2">
      <c r="B238" s="5"/>
      <c r="C238" s="5"/>
      <c r="D238" s="5"/>
      <c r="E238" s="5"/>
      <c r="F238" s="114"/>
      <c r="G238" s="114"/>
      <c r="H238" s="6"/>
      <c r="I238" s="6"/>
      <c r="J238" s="6"/>
      <c r="K238" s="115"/>
      <c r="L238" s="6"/>
      <c r="M238" s="6"/>
      <c r="N238" s="6"/>
      <c r="O238" s="6"/>
      <c r="P238" s="9"/>
      <c r="Q238" s="6"/>
      <c r="R238" s="6"/>
      <c r="S238" s="6"/>
      <c r="T238" s="6"/>
      <c r="U238" s="6"/>
      <c r="V238" s="6"/>
      <c r="W238" s="6"/>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row>
    <row r="239" spans="2:196" x14ac:dyDescent="0.2">
      <c r="B239" s="5"/>
      <c r="C239" s="5"/>
      <c r="D239" s="5"/>
      <c r="E239" s="5"/>
      <c r="F239" s="114"/>
      <c r="G239" s="114"/>
      <c r="H239" s="6"/>
      <c r="I239" s="6"/>
      <c r="J239" s="6"/>
      <c r="K239" s="115"/>
      <c r="L239" s="6"/>
      <c r="M239" s="6"/>
      <c r="N239" s="6"/>
      <c r="O239" s="6"/>
      <c r="P239" s="9"/>
      <c r="Q239" s="6"/>
      <c r="R239" s="6"/>
      <c r="S239" s="6"/>
      <c r="T239" s="6"/>
      <c r="U239" s="6"/>
      <c r="V239" s="6"/>
      <c r="W239" s="6"/>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row>
    <row r="240" spans="2:196" x14ac:dyDescent="0.2">
      <c r="B240" s="5"/>
      <c r="C240" s="5"/>
      <c r="D240" s="5"/>
      <c r="E240" s="5"/>
      <c r="F240" s="114"/>
      <c r="G240" s="114"/>
      <c r="H240" s="6"/>
      <c r="I240" s="6"/>
      <c r="J240" s="6"/>
      <c r="K240" s="115"/>
      <c r="L240" s="6"/>
      <c r="M240" s="6"/>
      <c r="N240" s="6"/>
      <c r="O240" s="6"/>
      <c r="P240" s="9"/>
      <c r="Q240" s="6"/>
      <c r="R240" s="6"/>
      <c r="S240" s="6"/>
      <c r="T240" s="6"/>
      <c r="U240" s="6"/>
      <c r="V240" s="6"/>
      <c r="W240" s="6"/>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row>
    <row r="241" spans="2:196" x14ac:dyDescent="0.2">
      <c r="B241" s="5"/>
      <c r="C241" s="5"/>
      <c r="D241" s="5"/>
      <c r="E241" s="5"/>
      <c r="F241" s="114"/>
      <c r="G241" s="114"/>
      <c r="H241" s="6"/>
      <c r="I241" s="6"/>
      <c r="J241" s="6"/>
      <c r="K241" s="115"/>
      <c r="L241" s="6"/>
      <c r="M241" s="6"/>
      <c r="N241" s="6"/>
      <c r="O241" s="6"/>
      <c r="P241" s="9"/>
      <c r="Q241" s="6"/>
      <c r="R241" s="6"/>
      <c r="S241" s="6"/>
      <c r="T241" s="6"/>
      <c r="U241" s="6"/>
      <c r="V241" s="6"/>
      <c r="W241" s="6"/>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row>
    <row r="242" spans="2:196" x14ac:dyDescent="0.2">
      <c r="B242" s="5"/>
      <c r="C242" s="5"/>
      <c r="D242" s="5"/>
      <c r="E242" s="5"/>
      <c r="F242" s="114"/>
      <c r="G242" s="114"/>
      <c r="H242" s="6"/>
      <c r="I242" s="6"/>
      <c r="J242" s="6"/>
      <c r="K242" s="115"/>
      <c r="L242" s="6"/>
      <c r="M242" s="6"/>
      <c r="N242" s="6"/>
      <c r="O242" s="6"/>
      <c r="P242" s="9"/>
      <c r="Q242" s="6"/>
      <c r="R242" s="6"/>
      <c r="S242" s="6"/>
      <c r="T242" s="6"/>
      <c r="U242" s="6"/>
      <c r="V242" s="6"/>
      <c r="W242" s="6"/>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row>
    <row r="243" spans="2:196" x14ac:dyDescent="0.2">
      <c r="B243" s="5"/>
      <c r="C243" s="5"/>
      <c r="D243" s="5"/>
      <c r="E243" s="5"/>
      <c r="F243" s="114"/>
      <c r="G243" s="114"/>
      <c r="H243" s="6"/>
      <c r="I243" s="6"/>
      <c r="J243" s="6"/>
      <c r="K243" s="115"/>
      <c r="L243" s="6"/>
      <c r="M243" s="6"/>
      <c r="N243" s="6"/>
      <c r="O243" s="6"/>
      <c r="P243" s="9"/>
      <c r="Q243" s="6"/>
      <c r="R243" s="6"/>
      <c r="S243" s="6"/>
      <c r="T243" s="6"/>
      <c r="U243" s="6"/>
      <c r="V243" s="6"/>
      <c r="W243" s="6"/>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row>
    <row r="244" spans="2:196" x14ac:dyDescent="0.2">
      <c r="B244" s="5"/>
      <c r="C244" s="5"/>
      <c r="D244" s="5"/>
      <c r="E244" s="5"/>
      <c r="F244" s="114"/>
      <c r="G244" s="114"/>
      <c r="H244" s="6"/>
      <c r="I244" s="6"/>
      <c r="J244" s="6"/>
      <c r="K244" s="115"/>
      <c r="L244" s="6"/>
      <c r="M244" s="6"/>
      <c r="N244" s="6"/>
      <c r="O244" s="6"/>
      <c r="P244" s="9"/>
      <c r="Q244" s="6"/>
      <c r="R244" s="6"/>
      <c r="S244" s="6"/>
      <c r="T244" s="6"/>
      <c r="U244" s="6"/>
      <c r="V244" s="6"/>
      <c r="W244" s="6"/>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row>
    <row r="245" spans="2:196" x14ac:dyDescent="0.2">
      <c r="B245" s="5"/>
      <c r="C245" s="5"/>
      <c r="D245" s="5"/>
      <c r="E245" s="5"/>
      <c r="F245" s="114"/>
      <c r="G245" s="114"/>
      <c r="H245" s="6"/>
      <c r="I245" s="6"/>
      <c r="J245" s="6"/>
      <c r="K245" s="115"/>
      <c r="L245" s="6"/>
      <c r="M245" s="6"/>
      <c r="N245" s="6"/>
      <c r="O245" s="6"/>
      <c r="P245" s="9"/>
      <c r="Q245" s="6"/>
      <c r="R245" s="6"/>
      <c r="S245" s="6"/>
      <c r="T245" s="6"/>
      <c r="U245" s="6"/>
      <c r="V245" s="6"/>
      <c r="W245" s="6"/>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row>
    <row r="246" spans="2:196" x14ac:dyDescent="0.2">
      <c r="B246" s="5"/>
      <c r="C246" s="5"/>
      <c r="D246" s="5"/>
      <c r="E246" s="5"/>
      <c r="F246" s="114"/>
      <c r="G246" s="114"/>
      <c r="H246" s="6"/>
      <c r="I246" s="6"/>
      <c r="J246" s="6"/>
      <c r="K246" s="115"/>
      <c r="L246" s="6"/>
      <c r="M246" s="6"/>
      <c r="N246" s="6"/>
      <c r="O246" s="6"/>
      <c r="P246" s="9"/>
      <c r="Q246" s="6"/>
      <c r="R246" s="6"/>
      <c r="S246" s="6"/>
      <c r="T246" s="6"/>
      <c r="U246" s="6"/>
      <c r="V246" s="6"/>
      <c r="W246" s="6"/>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row>
    <row r="247" spans="2:196" x14ac:dyDescent="0.2">
      <c r="B247" s="5"/>
      <c r="C247" s="5"/>
      <c r="D247" s="5"/>
      <c r="E247" s="5"/>
      <c r="F247" s="114"/>
      <c r="G247" s="114"/>
      <c r="H247" s="6"/>
      <c r="I247" s="6"/>
      <c r="J247" s="6"/>
      <c r="K247" s="115"/>
      <c r="L247" s="6"/>
      <c r="M247" s="6"/>
      <c r="N247" s="6"/>
      <c r="O247" s="6"/>
      <c r="P247" s="9"/>
      <c r="Q247" s="6"/>
      <c r="R247" s="6"/>
      <c r="S247" s="6"/>
      <c r="T247" s="6"/>
      <c r="U247" s="6"/>
      <c r="V247" s="6"/>
      <c r="W247" s="6"/>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row>
    <row r="248" spans="2:196" x14ac:dyDescent="0.2">
      <c r="B248" s="5"/>
      <c r="C248" s="5"/>
      <c r="D248" s="5"/>
      <c r="E248" s="5"/>
      <c r="F248" s="114"/>
      <c r="G248" s="114"/>
      <c r="H248" s="6"/>
      <c r="I248" s="6"/>
      <c r="J248" s="6"/>
      <c r="K248" s="115"/>
      <c r="L248" s="6"/>
      <c r="M248" s="6"/>
      <c r="N248" s="6"/>
      <c r="O248" s="6"/>
      <c r="P248" s="9"/>
      <c r="Q248" s="6"/>
      <c r="R248" s="6"/>
      <c r="S248" s="6"/>
      <c r="T248" s="6"/>
      <c r="U248" s="6"/>
      <c r="V248" s="6"/>
      <c r="W248" s="6"/>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row>
    <row r="249" spans="2:196" x14ac:dyDescent="0.2">
      <c r="B249" s="5"/>
      <c r="C249" s="5"/>
      <c r="D249" s="5"/>
      <c r="E249" s="5"/>
      <c r="F249" s="114"/>
      <c r="G249" s="114"/>
      <c r="H249" s="6"/>
      <c r="I249" s="6"/>
      <c r="J249" s="6"/>
      <c r="K249" s="115"/>
      <c r="L249" s="6"/>
      <c r="M249" s="6"/>
      <c r="N249" s="6"/>
      <c r="O249" s="6"/>
      <c r="P249" s="9"/>
      <c r="Q249" s="6"/>
      <c r="R249" s="6"/>
      <c r="S249" s="6"/>
      <c r="T249" s="6"/>
      <c r="U249" s="6"/>
      <c r="V249" s="6"/>
      <c r="W249" s="6"/>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row>
    <row r="250" spans="2:196" x14ac:dyDescent="0.2">
      <c r="B250" s="5"/>
      <c r="C250" s="5"/>
      <c r="D250" s="5"/>
      <c r="E250" s="5"/>
      <c r="F250" s="114"/>
      <c r="G250" s="114"/>
      <c r="H250" s="6"/>
      <c r="I250" s="6"/>
      <c r="J250" s="6"/>
      <c r="K250" s="115"/>
      <c r="L250" s="6"/>
      <c r="M250" s="6"/>
      <c r="N250" s="6"/>
      <c r="O250" s="6"/>
      <c r="P250" s="9"/>
      <c r="Q250" s="6"/>
      <c r="R250" s="6"/>
      <c r="S250" s="6"/>
      <c r="T250" s="6"/>
      <c r="U250" s="6"/>
      <c r="V250" s="6"/>
      <c r="W250" s="6"/>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row>
    <row r="251" spans="2:196" x14ac:dyDescent="0.2">
      <c r="B251" s="5"/>
      <c r="C251" s="5"/>
      <c r="D251" s="5"/>
      <c r="E251" s="5"/>
      <c r="F251" s="114"/>
      <c r="G251" s="114"/>
      <c r="H251" s="6"/>
      <c r="I251" s="6"/>
      <c r="J251" s="6"/>
      <c r="K251" s="115"/>
      <c r="L251" s="6"/>
      <c r="M251" s="6"/>
      <c r="N251" s="6"/>
      <c r="O251" s="6"/>
      <c r="P251" s="9"/>
      <c r="Q251" s="6"/>
      <c r="R251" s="6"/>
      <c r="S251" s="6"/>
      <c r="T251" s="6"/>
      <c r="U251" s="6"/>
      <c r="V251" s="6"/>
      <c r="W251" s="6"/>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row>
    <row r="252" spans="2:196" x14ac:dyDescent="0.2">
      <c r="B252" s="5"/>
      <c r="C252" s="5"/>
      <c r="D252" s="5"/>
      <c r="E252" s="5"/>
      <c r="F252" s="114"/>
      <c r="G252" s="114"/>
      <c r="H252" s="6"/>
      <c r="I252" s="6"/>
      <c r="J252" s="6"/>
      <c r="K252" s="115"/>
      <c r="L252" s="6"/>
      <c r="M252" s="6"/>
      <c r="N252" s="6"/>
      <c r="O252" s="6"/>
      <c r="P252" s="9"/>
      <c r="Q252" s="6"/>
      <c r="R252" s="6"/>
      <c r="S252" s="6"/>
      <c r="T252" s="6"/>
      <c r="U252" s="6"/>
      <c r="V252" s="6"/>
      <c r="W252" s="6"/>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row>
    <row r="253" spans="2:196" x14ac:dyDescent="0.2">
      <c r="B253" s="5"/>
      <c r="C253" s="5"/>
      <c r="D253" s="5"/>
      <c r="E253" s="5"/>
      <c r="F253" s="114"/>
      <c r="G253" s="114"/>
      <c r="H253" s="6"/>
      <c r="I253" s="6"/>
      <c r="J253" s="6"/>
      <c r="K253" s="115"/>
      <c r="L253" s="6"/>
      <c r="M253" s="6"/>
      <c r="N253" s="6"/>
      <c r="O253" s="6"/>
      <c r="P253" s="9"/>
      <c r="Q253" s="6"/>
      <c r="R253" s="6"/>
      <c r="S253" s="6"/>
      <c r="T253" s="6"/>
      <c r="U253" s="6"/>
      <c r="V253" s="6"/>
      <c r="W253" s="6"/>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row>
    <row r="254" spans="2:196" x14ac:dyDescent="0.2">
      <c r="B254" s="5"/>
      <c r="C254" s="5"/>
      <c r="D254" s="5"/>
      <c r="E254" s="5"/>
      <c r="F254" s="114"/>
      <c r="G254" s="114"/>
      <c r="H254" s="6"/>
      <c r="I254" s="6"/>
      <c r="J254" s="6"/>
      <c r="K254" s="115"/>
      <c r="L254" s="6"/>
      <c r="M254" s="6"/>
      <c r="N254" s="6"/>
      <c r="O254" s="6"/>
      <c r="P254" s="9"/>
      <c r="Q254" s="6"/>
      <c r="R254" s="6"/>
      <c r="S254" s="6"/>
      <c r="T254" s="6"/>
      <c r="U254" s="6"/>
      <c r="V254" s="6"/>
      <c r="W254" s="6"/>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row>
    <row r="255" spans="2:196" x14ac:dyDescent="0.2">
      <c r="B255" s="5"/>
      <c r="C255" s="5"/>
      <c r="D255" s="5"/>
      <c r="E255" s="5"/>
      <c r="F255" s="114"/>
      <c r="G255" s="114"/>
      <c r="H255" s="6"/>
      <c r="I255" s="6"/>
      <c r="J255" s="6"/>
      <c r="K255" s="115"/>
      <c r="L255" s="6"/>
      <c r="M255" s="6"/>
      <c r="N255" s="6"/>
      <c r="O255" s="6"/>
      <c r="P255" s="9"/>
      <c r="Q255" s="6"/>
      <c r="R255" s="6"/>
      <c r="S255" s="6"/>
      <c r="T255" s="6"/>
      <c r="U255" s="6"/>
      <c r="V255" s="6"/>
      <c r="W255" s="6"/>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row>
    <row r="256" spans="2:196" x14ac:dyDescent="0.2">
      <c r="B256" s="5"/>
      <c r="C256" s="5"/>
      <c r="D256" s="5"/>
      <c r="E256" s="5"/>
      <c r="F256" s="114"/>
      <c r="G256" s="114"/>
      <c r="H256" s="6"/>
      <c r="I256" s="6"/>
      <c r="J256" s="6"/>
      <c r="K256" s="115"/>
      <c r="L256" s="6"/>
      <c r="M256" s="6"/>
      <c r="N256" s="6"/>
      <c r="O256" s="6"/>
      <c r="P256" s="9"/>
      <c r="Q256" s="6"/>
      <c r="R256" s="6"/>
      <c r="S256" s="6"/>
      <c r="T256" s="6"/>
      <c r="U256" s="6"/>
      <c r="V256" s="6"/>
      <c r="W256" s="6"/>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row>
    <row r="257" spans="2:196" x14ac:dyDescent="0.2">
      <c r="B257" s="5"/>
      <c r="C257" s="5"/>
      <c r="D257" s="5"/>
      <c r="E257" s="5"/>
      <c r="F257" s="114"/>
      <c r="G257" s="114"/>
      <c r="H257" s="6"/>
      <c r="I257" s="6"/>
      <c r="J257" s="6"/>
      <c r="K257" s="115"/>
      <c r="L257" s="6"/>
      <c r="M257" s="6"/>
      <c r="N257" s="6"/>
      <c r="O257" s="6"/>
      <c r="P257" s="9"/>
      <c r="Q257" s="6"/>
      <c r="R257" s="6"/>
      <c r="S257" s="6"/>
      <c r="T257" s="6"/>
      <c r="U257" s="6"/>
      <c r="V257" s="6"/>
      <c r="W257" s="6"/>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row>
    <row r="258" spans="2:196" x14ac:dyDescent="0.2">
      <c r="B258" s="5"/>
      <c r="C258" s="5"/>
      <c r="D258" s="5"/>
      <c r="E258" s="5"/>
      <c r="F258" s="114"/>
      <c r="G258" s="114"/>
      <c r="H258" s="6"/>
      <c r="I258" s="6"/>
      <c r="J258" s="6"/>
      <c r="K258" s="115"/>
      <c r="L258" s="6"/>
      <c r="M258" s="6"/>
      <c r="N258" s="6"/>
      <c r="O258" s="6"/>
      <c r="P258" s="9"/>
      <c r="Q258" s="6"/>
      <c r="R258" s="6"/>
      <c r="S258" s="6"/>
      <c r="T258" s="6"/>
      <c r="U258" s="6"/>
      <c r="V258" s="6"/>
      <c r="W258" s="6"/>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row>
    <row r="259" spans="2:196" x14ac:dyDescent="0.2">
      <c r="B259" s="5"/>
      <c r="C259" s="5"/>
      <c r="D259" s="5"/>
      <c r="E259" s="5"/>
      <c r="F259" s="114"/>
      <c r="G259" s="114"/>
      <c r="H259" s="6"/>
      <c r="I259" s="6"/>
      <c r="J259" s="6"/>
      <c r="K259" s="115"/>
      <c r="L259" s="6"/>
      <c r="M259" s="6"/>
      <c r="N259" s="6"/>
      <c r="O259" s="6"/>
      <c r="P259" s="9"/>
      <c r="Q259" s="6"/>
      <c r="R259" s="6"/>
      <c r="S259" s="6"/>
      <c r="T259" s="6"/>
      <c r="U259" s="6"/>
      <c r="V259" s="6"/>
      <c r="W259" s="6"/>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row>
    <row r="260" spans="2:196" x14ac:dyDescent="0.2">
      <c r="B260" s="5"/>
      <c r="C260" s="5"/>
      <c r="D260" s="5"/>
      <c r="E260" s="5"/>
      <c r="F260" s="114"/>
      <c r="G260" s="114"/>
      <c r="H260" s="6"/>
      <c r="I260" s="6"/>
      <c r="J260" s="6"/>
      <c r="K260" s="115"/>
      <c r="L260" s="6"/>
      <c r="M260" s="6"/>
      <c r="N260" s="6"/>
      <c r="O260" s="6"/>
      <c r="P260" s="9"/>
      <c r="Q260" s="6"/>
      <c r="R260" s="6"/>
      <c r="S260" s="6"/>
      <c r="T260" s="6"/>
      <c r="U260" s="6"/>
      <c r="V260" s="6"/>
      <c r="W260" s="6"/>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row>
    <row r="261" spans="2:196" x14ac:dyDescent="0.2">
      <c r="B261" s="5"/>
      <c r="C261" s="5"/>
      <c r="D261" s="5"/>
      <c r="E261" s="5"/>
      <c r="F261" s="114"/>
      <c r="G261" s="114"/>
      <c r="H261" s="6"/>
      <c r="I261" s="6"/>
      <c r="J261" s="6"/>
      <c r="K261" s="115"/>
      <c r="L261" s="6"/>
      <c r="M261" s="6"/>
      <c r="N261" s="6"/>
      <c r="O261" s="6"/>
      <c r="P261" s="9"/>
      <c r="Q261" s="6"/>
      <c r="R261" s="6"/>
      <c r="S261" s="6"/>
      <c r="T261" s="6"/>
      <c r="U261" s="6"/>
      <c r="V261" s="6"/>
      <c r="W261" s="6"/>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row>
    <row r="262" spans="2:196" x14ac:dyDescent="0.2">
      <c r="B262" s="5"/>
      <c r="C262" s="5"/>
      <c r="D262" s="5"/>
      <c r="E262" s="5"/>
      <c r="F262" s="114"/>
      <c r="G262" s="114"/>
      <c r="H262" s="6"/>
      <c r="I262" s="6"/>
      <c r="J262" s="6"/>
      <c r="K262" s="115"/>
      <c r="L262" s="6"/>
      <c r="M262" s="6"/>
      <c r="N262" s="6"/>
      <c r="O262" s="6"/>
      <c r="P262" s="9"/>
      <c r="Q262" s="6"/>
      <c r="R262" s="6"/>
      <c r="S262" s="6"/>
      <c r="T262" s="6"/>
      <c r="U262" s="6"/>
      <c r="V262" s="6"/>
      <c r="W262" s="6"/>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row>
    <row r="263" spans="2:196" x14ac:dyDescent="0.2">
      <c r="B263" s="5"/>
      <c r="C263" s="5"/>
      <c r="D263" s="5"/>
      <c r="E263" s="5"/>
      <c r="F263" s="114"/>
      <c r="G263" s="114"/>
      <c r="H263" s="6"/>
      <c r="I263" s="6"/>
      <c r="J263" s="6"/>
      <c r="K263" s="115"/>
      <c r="L263" s="6"/>
      <c r="M263" s="6"/>
      <c r="N263" s="6"/>
      <c r="O263" s="6"/>
      <c r="P263" s="9"/>
      <c r="Q263" s="6"/>
      <c r="R263" s="6"/>
      <c r="S263" s="6"/>
      <c r="T263" s="6"/>
      <c r="U263" s="6"/>
      <c r="V263" s="6"/>
      <c r="W263" s="6"/>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row>
    <row r="264" spans="2:196" x14ac:dyDescent="0.2">
      <c r="B264" s="5"/>
      <c r="C264" s="5"/>
      <c r="D264" s="5"/>
      <c r="E264" s="5"/>
      <c r="F264" s="114"/>
      <c r="G264" s="114"/>
      <c r="H264" s="6"/>
      <c r="I264" s="6"/>
      <c r="J264" s="6"/>
      <c r="K264" s="115"/>
      <c r="L264" s="6"/>
      <c r="M264" s="6"/>
      <c r="N264" s="6"/>
      <c r="O264" s="6"/>
      <c r="P264" s="9"/>
      <c r="Q264" s="6"/>
      <c r="R264" s="6"/>
      <c r="S264" s="6"/>
      <c r="T264" s="6"/>
      <c r="U264" s="6"/>
      <c r="V264" s="6"/>
      <c r="W264" s="6"/>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row>
    <row r="265" spans="2:196" x14ac:dyDescent="0.2">
      <c r="B265" s="5"/>
      <c r="C265" s="5"/>
      <c r="D265" s="5"/>
      <c r="E265" s="5"/>
      <c r="F265" s="114"/>
      <c r="G265" s="114"/>
      <c r="H265" s="6"/>
      <c r="I265" s="6"/>
      <c r="J265" s="6"/>
      <c r="K265" s="115"/>
      <c r="L265" s="6"/>
      <c r="M265" s="6"/>
      <c r="N265" s="6"/>
      <c r="O265" s="6"/>
      <c r="P265" s="9"/>
      <c r="Q265" s="6"/>
      <c r="R265" s="6"/>
      <c r="S265" s="6"/>
      <c r="T265" s="6"/>
      <c r="U265" s="6"/>
      <c r="V265" s="6"/>
      <c r="W265" s="6"/>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row>
    <row r="266" spans="2:196" x14ac:dyDescent="0.2">
      <c r="B266" s="5"/>
      <c r="C266" s="5"/>
      <c r="D266" s="5"/>
      <c r="E266" s="5"/>
      <c r="F266" s="114"/>
      <c r="G266" s="114"/>
      <c r="H266" s="6"/>
      <c r="I266" s="6"/>
      <c r="J266" s="6"/>
      <c r="K266" s="115"/>
      <c r="L266" s="6"/>
      <c r="M266" s="6"/>
      <c r="N266" s="6"/>
      <c r="O266" s="6"/>
      <c r="P266" s="9"/>
      <c r="Q266" s="6"/>
      <c r="R266" s="6"/>
      <c r="S266" s="6"/>
      <c r="T266" s="6"/>
      <c r="U266" s="6"/>
      <c r="V266" s="6"/>
      <c r="W266" s="6"/>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row>
    <row r="267" spans="2:196" x14ac:dyDescent="0.2">
      <c r="B267" s="5"/>
      <c r="C267" s="5"/>
      <c r="D267" s="5"/>
      <c r="E267" s="5"/>
      <c r="F267" s="114"/>
      <c r="G267" s="114"/>
      <c r="H267" s="6"/>
      <c r="I267" s="6"/>
      <c r="J267" s="6"/>
      <c r="K267" s="115"/>
      <c r="L267" s="6"/>
      <c r="M267" s="6"/>
      <c r="N267" s="6"/>
      <c r="O267" s="6"/>
      <c r="P267" s="9"/>
      <c r="Q267" s="6"/>
      <c r="R267" s="6"/>
      <c r="S267" s="6"/>
      <c r="T267" s="6"/>
      <c r="U267" s="6"/>
      <c r="V267" s="6"/>
      <c r="W267" s="6"/>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row>
    <row r="268" spans="2:196" x14ac:dyDescent="0.2">
      <c r="B268" s="5"/>
      <c r="C268" s="5"/>
      <c r="D268" s="5"/>
      <c r="E268" s="5"/>
      <c r="F268" s="114"/>
      <c r="G268" s="114"/>
      <c r="H268" s="6"/>
      <c r="I268" s="6"/>
      <c r="J268" s="6"/>
      <c r="K268" s="115"/>
      <c r="L268" s="6"/>
      <c r="M268" s="6"/>
      <c r="N268" s="6"/>
      <c r="O268" s="6"/>
      <c r="P268" s="9"/>
      <c r="Q268" s="6"/>
      <c r="R268" s="6"/>
      <c r="S268" s="6"/>
      <c r="T268" s="6"/>
      <c r="U268" s="6"/>
      <c r="V268" s="6"/>
      <c r="W268" s="6"/>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row>
    <row r="269" spans="2:196" x14ac:dyDescent="0.2">
      <c r="B269" s="5"/>
      <c r="C269" s="5"/>
      <c r="D269" s="5"/>
      <c r="E269" s="5"/>
      <c r="F269" s="114"/>
      <c r="G269" s="114"/>
      <c r="H269" s="6"/>
      <c r="I269" s="6"/>
      <c r="J269" s="6"/>
      <c r="K269" s="115"/>
      <c r="L269" s="6"/>
      <c r="M269" s="6"/>
      <c r="N269" s="6"/>
      <c r="O269" s="6"/>
      <c r="P269" s="9"/>
      <c r="Q269" s="6"/>
      <c r="R269" s="6"/>
      <c r="S269" s="6"/>
      <c r="T269" s="6"/>
      <c r="U269" s="6"/>
      <c r="V269" s="6"/>
      <c r="W269" s="6"/>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row>
    <row r="270" spans="2:196" x14ac:dyDescent="0.2">
      <c r="B270" s="5"/>
      <c r="C270" s="5"/>
      <c r="D270" s="5"/>
      <c r="E270" s="5"/>
      <c r="F270" s="114"/>
      <c r="G270" s="114"/>
      <c r="H270" s="6"/>
      <c r="I270" s="6"/>
      <c r="J270" s="6"/>
      <c r="K270" s="115"/>
      <c r="L270" s="6"/>
      <c r="M270" s="6"/>
      <c r="N270" s="6"/>
      <c r="O270" s="6"/>
      <c r="P270" s="9"/>
      <c r="Q270" s="6"/>
      <c r="R270" s="6"/>
      <c r="S270" s="6"/>
      <c r="T270" s="6"/>
      <c r="U270" s="6"/>
      <c r="V270" s="6"/>
      <c r="W270" s="6"/>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row>
    <row r="271" spans="2:196" x14ac:dyDescent="0.2">
      <c r="B271" s="5"/>
      <c r="C271" s="5"/>
      <c r="D271" s="5"/>
      <c r="E271" s="5"/>
      <c r="F271" s="114"/>
      <c r="G271" s="114"/>
      <c r="H271" s="6"/>
      <c r="I271" s="6"/>
      <c r="J271" s="6"/>
      <c r="K271" s="115"/>
      <c r="L271" s="6"/>
      <c r="M271" s="6"/>
      <c r="N271" s="6"/>
      <c r="O271" s="6"/>
      <c r="P271" s="9"/>
      <c r="Q271" s="6"/>
      <c r="R271" s="6"/>
      <c r="S271" s="6"/>
      <c r="T271" s="6"/>
      <c r="U271" s="6"/>
      <c r="V271" s="6"/>
      <c r="W271" s="6"/>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row>
    <row r="272" spans="2:196" x14ac:dyDescent="0.2">
      <c r="B272" s="5"/>
      <c r="C272" s="5"/>
      <c r="D272" s="5"/>
      <c r="E272" s="5"/>
      <c r="F272" s="114"/>
      <c r="G272" s="114"/>
      <c r="H272" s="6"/>
      <c r="I272" s="6"/>
      <c r="J272" s="6"/>
      <c r="K272" s="115"/>
      <c r="L272" s="6"/>
      <c r="M272" s="6"/>
      <c r="N272" s="6"/>
      <c r="O272" s="6"/>
      <c r="P272" s="9"/>
      <c r="Q272" s="6"/>
      <c r="R272" s="6"/>
      <c r="S272" s="6"/>
      <c r="T272" s="6"/>
      <c r="U272" s="6"/>
      <c r="V272" s="6"/>
      <c r="W272" s="6"/>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row>
    <row r="273" spans="2:196" x14ac:dyDescent="0.2">
      <c r="B273" s="5"/>
      <c r="C273" s="5"/>
      <c r="D273" s="5"/>
      <c r="E273" s="5"/>
      <c r="F273" s="114"/>
      <c r="G273" s="114"/>
      <c r="H273" s="6"/>
      <c r="I273" s="6"/>
      <c r="J273" s="6"/>
      <c r="K273" s="115"/>
      <c r="L273" s="6"/>
      <c r="M273" s="6"/>
      <c r="N273" s="6"/>
      <c r="O273" s="6"/>
      <c r="P273" s="9"/>
      <c r="Q273" s="6"/>
      <c r="R273" s="6"/>
      <c r="S273" s="6"/>
      <c r="T273" s="6"/>
      <c r="U273" s="6"/>
      <c r="V273" s="6"/>
      <c r="W273" s="6"/>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row>
    <row r="274" spans="2:196" x14ac:dyDescent="0.2">
      <c r="B274" s="5"/>
      <c r="C274" s="5"/>
      <c r="D274" s="5"/>
      <c r="E274" s="5"/>
      <c r="F274" s="114"/>
      <c r="G274" s="114"/>
      <c r="H274" s="6"/>
      <c r="I274" s="6"/>
      <c r="J274" s="6"/>
      <c r="K274" s="115"/>
      <c r="L274" s="6"/>
      <c r="M274" s="6"/>
      <c r="N274" s="6"/>
      <c r="O274" s="6"/>
      <c r="P274" s="9"/>
      <c r="Q274" s="6"/>
      <c r="R274" s="6"/>
      <c r="S274" s="6"/>
      <c r="T274" s="6"/>
      <c r="U274" s="6"/>
      <c r="V274" s="6"/>
      <c r="W274" s="6"/>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row>
    <row r="275" spans="2:196" x14ac:dyDescent="0.2">
      <c r="B275" s="5"/>
      <c r="C275" s="5"/>
      <c r="D275" s="5"/>
      <c r="E275" s="5"/>
      <c r="F275" s="114"/>
      <c r="G275" s="114"/>
      <c r="H275" s="6"/>
      <c r="I275" s="6"/>
      <c r="J275" s="6"/>
      <c r="K275" s="115"/>
      <c r="L275" s="6"/>
      <c r="M275" s="6"/>
      <c r="N275" s="6"/>
      <c r="O275" s="6"/>
      <c r="P275" s="9"/>
      <c r="Q275" s="6"/>
      <c r="R275" s="6"/>
      <c r="S275" s="6"/>
      <c r="T275" s="6"/>
      <c r="U275" s="6"/>
      <c r="V275" s="6"/>
      <c r="W275" s="6"/>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row>
    <row r="276" spans="2:196" x14ac:dyDescent="0.2">
      <c r="B276" s="5"/>
      <c r="C276" s="5"/>
      <c r="D276" s="5"/>
      <c r="E276" s="5"/>
      <c r="F276" s="114"/>
      <c r="G276" s="114"/>
      <c r="H276" s="6"/>
      <c r="I276" s="6"/>
      <c r="J276" s="6"/>
      <c r="K276" s="115"/>
      <c r="L276" s="6"/>
      <c r="M276" s="6"/>
      <c r="N276" s="6"/>
      <c r="O276" s="6"/>
      <c r="P276" s="9"/>
      <c r="Q276" s="6"/>
      <c r="R276" s="6"/>
      <c r="S276" s="6"/>
      <c r="T276" s="6"/>
      <c r="U276" s="6"/>
      <c r="V276" s="6"/>
      <c r="W276" s="6"/>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row>
    <row r="277" spans="2:196" x14ac:dyDescent="0.2">
      <c r="B277" s="5"/>
      <c r="C277" s="5"/>
      <c r="D277" s="5"/>
      <c r="E277" s="5"/>
      <c r="F277" s="114"/>
      <c r="G277" s="114"/>
      <c r="H277" s="6"/>
      <c r="I277" s="6"/>
      <c r="J277" s="6"/>
      <c r="K277" s="115"/>
      <c r="L277" s="6"/>
      <c r="M277" s="6"/>
      <c r="N277" s="6"/>
      <c r="O277" s="6"/>
      <c r="P277" s="9"/>
      <c r="Q277" s="6"/>
      <c r="R277" s="6"/>
      <c r="S277" s="6"/>
      <c r="T277" s="6"/>
      <c r="U277" s="6"/>
      <c r="V277" s="6"/>
      <c r="W277" s="6"/>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row>
    <row r="278" spans="2:196" x14ac:dyDescent="0.2">
      <c r="B278" s="5"/>
      <c r="C278" s="5"/>
      <c r="D278" s="5"/>
      <c r="E278" s="5"/>
      <c r="F278" s="114"/>
      <c r="G278" s="114"/>
      <c r="H278" s="6"/>
      <c r="I278" s="6"/>
      <c r="J278" s="6"/>
      <c r="K278" s="115"/>
      <c r="L278" s="6"/>
      <c r="M278" s="6"/>
      <c r="N278" s="6"/>
      <c r="O278" s="6"/>
      <c r="P278" s="9"/>
      <c r="Q278" s="6"/>
      <c r="R278" s="6"/>
      <c r="S278" s="6"/>
      <c r="T278" s="6"/>
      <c r="U278" s="6"/>
      <c r="V278" s="6"/>
      <c r="W278" s="6"/>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row>
    <row r="279" spans="2:196" x14ac:dyDescent="0.2">
      <c r="B279" s="5"/>
      <c r="C279" s="5"/>
      <c r="D279" s="5"/>
      <c r="E279" s="5"/>
      <c r="F279" s="114"/>
      <c r="G279" s="114"/>
      <c r="H279" s="6"/>
      <c r="I279" s="6"/>
      <c r="J279" s="6"/>
      <c r="K279" s="115"/>
      <c r="L279" s="6"/>
      <c r="M279" s="6"/>
      <c r="N279" s="6"/>
      <c r="O279" s="6"/>
      <c r="P279" s="9"/>
      <c r="Q279" s="6"/>
      <c r="R279" s="6"/>
      <c r="S279" s="6"/>
      <c r="T279" s="6"/>
      <c r="U279" s="6"/>
      <c r="V279" s="6"/>
      <c r="W279" s="6"/>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row>
    <row r="280" spans="2:196" x14ac:dyDescent="0.2">
      <c r="B280" s="5"/>
      <c r="C280" s="5"/>
      <c r="D280" s="5"/>
      <c r="E280" s="5"/>
      <c r="F280" s="114"/>
      <c r="G280" s="114"/>
      <c r="H280" s="6"/>
      <c r="I280" s="6"/>
      <c r="J280" s="6"/>
      <c r="K280" s="115"/>
      <c r="L280" s="6"/>
      <c r="M280" s="6"/>
      <c r="N280" s="6"/>
      <c r="O280" s="6"/>
      <c r="P280" s="9"/>
      <c r="Q280" s="6"/>
      <c r="R280" s="6"/>
      <c r="S280" s="6"/>
      <c r="T280" s="6"/>
      <c r="U280" s="6"/>
      <c r="V280" s="6"/>
      <c r="W280" s="6"/>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row>
    <row r="281" spans="2:196" x14ac:dyDescent="0.2">
      <c r="B281" s="5"/>
      <c r="C281" s="5"/>
      <c r="D281" s="5"/>
      <c r="E281" s="5"/>
      <c r="F281" s="114"/>
      <c r="G281" s="114"/>
      <c r="H281" s="6"/>
      <c r="I281" s="6"/>
      <c r="J281" s="6"/>
      <c r="K281" s="115"/>
      <c r="L281" s="6"/>
      <c r="M281" s="6"/>
      <c r="N281" s="6"/>
      <c r="O281" s="6"/>
      <c r="P281" s="9"/>
      <c r="Q281" s="6"/>
      <c r="R281" s="6"/>
      <c r="S281" s="6"/>
      <c r="T281" s="6"/>
      <c r="U281" s="6"/>
      <c r="V281" s="6"/>
      <c r="W281" s="6"/>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row>
    <row r="282" spans="2:196" x14ac:dyDescent="0.2">
      <c r="B282" s="5"/>
      <c r="C282" s="5"/>
      <c r="D282" s="5"/>
      <c r="E282" s="5"/>
      <c r="F282" s="114"/>
      <c r="G282" s="114"/>
      <c r="H282" s="6"/>
      <c r="I282" s="6"/>
      <c r="J282" s="6"/>
      <c r="K282" s="115"/>
      <c r="L282" s="6"/>
      <c r="M282" s="6"/>
      <c r="N282" s="6"/>
      <c r="O282" s="6"/>
      <c r="P282" s="9"/>
      <c r="Q282" s="6"/>
      <c r="R282" s="6"/>
      <c r="S282" s="6"/>
      <c r="T282" s="6"/>
      <c r="U282" s="6"/>
      <c r="V282" s="6"/>
      <c r="W282" s="6"/>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row>
    <row r="283" spans="2:196" x14ac:dyDescent="0.2">
      <c r="B283" s="5"/>
      <c r="C283" s="5"/>
      <c r="D283" s="5"/>
      <c r="E283" s="5"/>
      <c r="F283" s="114"/>
      <c r="G283" s="114"/>
      <c r="H283" s="6"/>
      <c r="I283" s="6"/>
      <c r="J283" s="6"/>
      <c r="K283" s="115"/>
      <c r="L283" s="6"/>
      <c r="M283" s="6"/>
      <c r="N283" s="6"/>
      <c r="O283" s="6"/>
      <c r="P283" s="9"/>
      <c r="Q283" s="6"/>
      <c r="R283" s="6"/>
      <c r="S283" s="6"/>
      <c r="T283" s="6"/>
      <c r="U283" s="6"/>
      <c r="V283" s="6"/>
      <c r="W283" s="6"/>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row>
    <row r="284" spans="2:196" x14ac:dyDescent="0.2">
      <c r="B284" s="5"/>
      <c r="C284" s="5"/>
      <c r="D284" s="5"/>
      <c r="E284" s="5"/>
      <c r="F284" s="114"/>
      <c r="G284" s="114"/>
      <c r="H284" s="6"/>
      <c r="I284" s="6"/>
      <c r="J284" s="6"/>
      <c r="K284" s="115"/>
      <c r="L284" s="6"/>
      <c r="M284" s="6"/>
      <c r="N284" s="6"/>
      <c r="O284" s="6"/>
      <c r="P284" s="9"/>
      <c r="Q284" s="6"/>
      <c r="R284" s="6"/>
      <c r="S284" s="6"/>
      <c r="T284" s="6"/>
      <c r="U284" s="6"/>
      <c r="V284" s="6"/>
      <c r="W284" s="6"/>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row>
    <row r="285" spans="2:196" x14ac:dyDescent="0.2">
      <c r="B285" s="5"/>
      <c r="C285" s="5"/>
      <c r="D285" s="5"/>
      <c r="E285" s="5"/>
      <c r="F285" s="114"/>
      <c r="G285" s="114"/>
      <c r="H285" s="6"/>
      <c r="I285" s="6"/>
      <c r="J285" s="6"/>
      <c r="K285" s="115"/>
      <c r="L285" s="6"/>
      <c r="M285" s="6"/>
      <c r="N285" s="6"/>
      <c r="O285" s="6"/>
      <c r="P285" s="9"/>
      <c r="Q285" s="6"/>
      <c r="R285" s="6"/>
      <c r="S285" s="6"/>
      <c r="T285" s="6"/>
      <c r="U285" s="6"/>
      <c r="V285" s="6"/>
      <c r="W285" s="6"/>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row>
    <row r="286" spans="2:196" x14ac:dyDescent="0.2">
      <c r="B286" s="5"/>
      <c r="C286" s="5"/>
      <c r="D286" s="5"/>
      <c r="E286" s="5"/>
      <c r="F286" s="114"/>
      <c r="G286" s="114"/>
      <c r="H286" s="6"/>
      <c r="I286" s="6"/>
      <c r="J286" s="6"/>
      <c r="K286" s="115"/>
      <c r="L286" s="6"/>
      <c r="M286" s="6"/>
      <c r="N286" s="6"/>
      <c r="O286" s="6"/>
      <c r="P286" s="9"/>
      <c r="Q286" s="6"/>
      <c r="R286" s="6"/>
      <c r="S286" s="6"/>
      <c r="T286" s="6"/>
      <c r="U286" s="6"/>
      <c r="V286" s="6"/>
      <c r="W286" s="6"/>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row>
    <row r="287" spans="2:196" x14ac:dyDescent="0.2">
      <c r="B287" s="5"/>
      <c r="C287" s="5"/>
      <c r="D287" s="5"/>
      <c r="E287" s="5"/>
      <c r="F287" s="114"/>
      <c r="G287" s="114"/>
      <c r="H287" s="6"/>
      <c r="I287" s="6"/>
      <c r="J287" s="6"/>
      <c r="K287" s="115"/>
      <c r="L287" s="6"/>
      <c r="M287" s="6"/>
      <c r="N287" s="6"/>
      <c r="O287" s="6"/>
      <c r="P287" s="9"/>
      <c r="Q287" s="6"/>
      <c r="R287" s="6"/>
      <c r="S287" s="6"/>
      <c r="T287" s="6"/>
      <c r="U287" s="6"/>
      <c r="V287" s="6"/>
      <c r="W287" s="6"/>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row>
    <row r="288" spans="2:196" x14ac:dyDescent="0.2">
      <c r="B288" s="5"/>
      <c r="C288" s="5"/>
      <c r="D288" s="5"/>
      <c r="E288" s="5"/>
      <c r="F288" s="114"/>
      <c r="G288" s="114"/>
      <c r="H288" s="6"/>
      <c r="I288" s="6"/>
      <c r="J288" s="6"/>
      <c r="K288" s="115"/>
      <c r="L288" s="6"/>
      <c r="M288" s="6"/>
      <c r="N288" s="6"/>
      <c r="O288" s="6"/>
      <c r="P288" s="9"/>
      <c r="Q288" s="6"/>
      <c r="R288" s="6"/>
      <c r="S288" s="6"/>
      <c r="T288" s="6"/>
      <c r="U288" s="6"/>
      <c r="V288" s="6"/>
      <c r="W288" s="6"/>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row>
    <row r="289" spans="2:196" x14ac:dyDescent="0.2">
      <c r="B289" s="5"/>
      <c r="C289" s="5"/>
      <c r="D289" s="5"/>
      <c r="E289" s="5"/>
      <c r="F289" s="114"/>
      <c r="G289" s="114"/>
      <c r="H289" s="6"/>
      <c r="I289" s="6"/>
      <c r="J289" s="6"/>
      <c r="K289" s="115"/>
      <c r="L289" s="6"/>
      <c r="M289" s="6"/>
      <c r="N289" s="6"/>
      <c r="O289" s="6"/>
      <c r="P289" s="9"/>
      <c r="Q289" s="6"/>
      <c r="R289" s="6"/>
      <c r="S289" s="6"/>
      <c r="T289" s="6"/>
      <c r="U289" s="6"/>
      <c r="V289" s="6"/>
      <c r="W289" s="6"/>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row>
    <row r="290" spans="2:196" x14ac:dyDescent="0.2">
      <c r="B290" s="5"/>
      <c r="C290" s="5"/>
      <c r="D290" s="5"/>
      <c r="E290" s="5"/>
      <c r="F290" s="114"/>
      <c r="G290" s="114"/>
      <c r="H290" s="6"/>
      <c r="I290" s="6"/>
      <c r="J290" s="6"/>
      <c r="K290" s="115"/>
      <c r="L290" s="6"/>
      <c r="M290" s="6"/>
      <c r="N290" s="6"/>
      <c r="O290" s="6"/>
      <c r="P290" s="9"/>
      <c r="Q290" s="6"/>
      <c r="R290" s="6"/>
      <c r="S290" s="6"/>
      <c r="T290" s="6"/>
      <c r="U290" s="6"/>
      <c r="V290" s="6"/>
      <c r="W290" s="6"/>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row>
    <row r="291" spans="2:196" x14ac:dyDescent="0.2">
      <c r="B291" s="5"/>
      <c r="C291" s="5"/>
      <c r="D291" s="5"/>
      <c r="E291" s="5"/>
      <c r="F291" s="114"/>
      <c r="G291" s="114"/>
      <c r="H291" s="6"/>
      <c r="I291" s="6"/>
      <c r="J291" s="6"/>
      <c r="K291" s="115"/>
      <c r="L291" s="6"/>
      <c r="M291" s="6"/>
      <c r="N291" s="6"/>
      <c r="O291" s="6"/>
      <c r="P291" s="9"/>
      <c r="Q291" s="6"/>
      <c r="R291" s="6"/>
      <c r="S291" s="6"/>
      <c r="T291" s="6"/>
      <c r="U291" s="6"/>
      <c r="V291" s="6"/>
      <c r="W291" s="6"/>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row>
    <row r="292" spans="2:196" x14ac:dyDescent="0.2">
      <c r="B292" s="5"/>
      <c r="C292" s="5"/>
      <c r="D292" s="5"/>
      <c r="E292" s="5"/>
      <c r="F292" s="114"/>
      <c r="G292" s="114"/>
      <c r="H292" s="6"/>
      <c r="I292" s="6"/>
      <c r="J292" s="6"/>
      <c r="K292" s="115"/>
      <c r="L292" s="6"/>
      <c r="M292" s="6"/>
      <c r="N292" s="6"/>
      <c r="O292" s="6"/>
      <c r="P292" s="9"/>
      <c r="Q292" s="6"/>
      <c r="R292" s="6"/>
      <c r="S292" s="6"/>
      <c r="T292" s="6"/>
      <c r="U292" s="6"/>
      <c r="V292" s="6"/>
      <c r="W292" s="6"/>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row>
    <row r="293" spans="2:196" x14ac:dyDescent="0.2">
      <c r="B293" s="5"/>
      <c r="C293" s="5"/>
      <c r="D293" s="5"/>
      <c r="E293" s="5"/>
      <c r="F293" s="114"/>
      <c r="G293" s="114"/>
      <c r="H293" s="6"/>
      <c r="I293" s="6"/>
      <c r="J293" s="6"/>
      <c r="K293" s="115"/>
      <c r="L293" s="6"/>
      <c r="M293" s="6"/>
      <c r="N293" s="6"/>
      <c r="O293" s="6"/>
      <c r="P293" s="9"/>
      <c r="Q293" s="6"/>
      <c r="R293" s="6"/>
      <c r="S293" s="6"/>
      <c r="T293" s="6"/>
      <c r="U293" s="6"/>
      <c r="V293" s="6"/>
      <c r="W293" s="6"/>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row>
    <row r="294" spans="2:196" x14ac:dyDescent="0.2">
      <c r="B294" s="5"/>
      <c r="C294" s="5"/>
      <c r="D294" s="5"/>
      <c r="E294" s="5"/>
      <c r="F294" s="114"/>
      <c r="G294" s="114"/>
      <c r="H294" s="6"/>
      <c r="I294" s="6"/>
      <c r="J294" s="6"/>
      <c r="K294" s="115"/>
      <c r="L294" s="6"/>
      <c r="M294" s="6"/>
      <c r="N294" s="6"/>
      <c r="O294" s="6"/>
      <c r="P294" s="9"/>
      <c r="Q294" s="6"/>
      <c r="R294" s="6"/>
      <c r="S294" s="6"/>
      <c r="T294" s="6"/>
      <c r="U294" s="6"/>
      <c r="V294" s="6"/>
      <c r="W294" s="6"/>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row>
    <row r="295" spans="2:196" x14ac:dyDescent="0.2">
      <c r="B295" s="5"/>
      <c r="C295" s="5"/>
      <c r="D295" s="5"/>
      <c r="E295" s="5"/>
      <c r="F295" s="114"/>
      <c r="G295" s="114"/>
      <c r="H295" s="6"/>
      <c r="I295" s="6"/>
      <c r="J295" s="6"/>
      <c r="K295" s="115"/>
      <c r="L295" s="6"/>
      <c r="M295" s="6"/>
      <c r="N295" s="6"/>
      <c r="O295" s="6"/>
      <c r="P295" s="9"/>
      <c r="Q295" s="6"/>
      <c r="R295" s="6"/>
      <c r="S295" s="6"/>
      <c r="T295" s="6"/>
      <c r="U295" s="6"/>
      <c r="V295" s="6"/>
      <c r="W295" s="6"/>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row>
    <row r="296" spans="2:196" x14ac:dyDescent="0.2">
      <c r="B296" s="5"/>
      <c r="C296" s="5"/>
      <c r="D296" s="5"/>
      <c r="E296" s="5"/>
      <c r="F296" s="114"/>
      <c r="G296" s="114"/>
      <c r="H296" s="6"/>
      <c r="I296" s="6"/>
      <c r="J296" s="6"/>
      <c r="K296" s="115"/>
      <c r="L296" s="6"/>
      <c r="M296" s="6"/>
      <c r="N296" s="6"/>
      <c r="O296" s="6"/>
      <c r="P296" s="9"/>
      <c r="Q296" s="6"/>
      <c r="R296" s="6"/>
      <c r="S296" s="6"/>
      <c r="T296" s="6"/>
      <c r="U296" s="6"/>
      <c r="V296" s="6"/>
      <c r="W296" s="6"/>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row>
    <row r="297" spans="2:196" x14ac:dyDescent="0.2">
      <c r="B297" s="5"/>
      <c r="C297" s="5"/>
      <c r="D297" s="5"/>
      <c r="E297" s="5"/>
      <c r="F297" s="114"/>
      <c r="G297" s="114"/>
      <c r="H297" s="6"/>
      <c r="I297" s="6"/>
      <c r="J297" s="6"/>
      <c r="K297" s="115"/>
      <c r="L297" s="6"/>
      <c r="M297" s="6"/>
      <c r="N297" s="6"/>
      <c r="O297" s="6"/>
      <c r="P297" s="9"/>
      <c r="Q297" s="6"/>
      <c r="R297" s="6"/>
      <c r="S297" s="6"/>
      <c r="T297" s="6"/>
      <c r="U297" s="6"/>
      <c r="V297" s="6"/>
      <c r="W297" s="6"/>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row>
    <row r="298" spans="2:196" x14ac:dyDescent="0.2">
      <c r="B298" s="5"/>
      <c r="C298" s="5"/>
      <c r="D298" s="5"/>
      <c r="E298" s="5"/>
      <c r="F298" s="114"/>
      <c r="G298" s="114"/>
      <c r="H298" s="6"/>
      <c r="I298" s="6"/>
      <c r="J298" s="6"/>
      <c r="K298" s="115"/>
      <c r="L298" s="6"/>
      <c r="M298" s="6"/>
      <c r="N298" s="6"/>
      <c r="O298" s="6"/>
      <c r="P298" s="9"/>
      <c r="Q298" s="6"/>
      <c r="R298" s="6"/>
      <c r="S298" s="6"/>
      <c r="T298" s="6"/>
      <c r="U298" s="6"/>
      <c r="V298" s="6"/>
      <c r="W298" s="6"/>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row>
    <row r="299" spans="2:196" x14ac:dyDescent="0.2">
      <c r="B299" s="5"/>
      <c r="C299" s="5"/>
      <c r="D299" s="5"/>
      <c r="E299" s="5"/>
      <c r="F299" s="114"/>
      <c r="G299" s="114"/>
      <c r="H299" s="6"/>
      <c r="I299" s="6"/>
      <c r="J299" s="6"/>
      <c r="K299" s="115"/>
      <c r="L299" s="6"/>
      <c r="M299" s="6"/>
      <c r="N299" s="6"/>
      <c r="O299" s="6"/>
      <c r="P299" s="9"/>
      <c r="Q299" s="6"/>
      <c r="R299" s="6"/>
      <c r="S299" s="6"/>
      <c r="T299" s="6"/>
      <c r="U299" s="6"/>
      <c r="V299" s="6"/>
      <c r="W299" s="6"/>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row>
    <row r="300" spans="2:196" x14ac:dyDescent="0.2">
      <c r="B300" s="5"/>
      <c r="C300" s="5"/>
      <c r="D300" s="5"/>
      <c r="E300" s="5"/>
      <c r="F300" s="114"/>
      <c r="G300" s="114"/>
      <c r="H300" s="6"/>
      <c r="I300" s="6"/>
      <c r="J300" s="6"/>
      <c r="K300" s="115"/>
      <c r="L300" s="6"/>
      <c r="M300" s="6"/>
      <c r="N300" s="6"/>
      <c r="O300" s="6"/>
      <c r="P300" s="9"/>
      <c r="Q300" s="6"/>
      <c r="R300" s="6"/>
      <c r="S300" s="6"/>
      <c r="T300" s="6"/>
      <c r="U300" s="6"/>
      <c r="V300" s="6"/>
      <c r="W300" s="6"/>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row>
    <row r="301" spans="2:196" x14ac:dyDescent="0.2">
      <c r="B301" s="5"/>
      <c r="C301" s="5"/>
      <c r="D301" s="5"/>
      <c r="E301" s="5"/>
      <c r="F301" s="114"/>
      <c r="G301" s="114"/>
      <c r="H301" s="6"/>
      <c r="I301" s="6"/>
      <c r="J301" s="6"/>
      <c r="K301" s="115"/>
      <c r="L301" s="6"/>
      <c r="M301" s="6"/>
      <c r="N301" s="6"/>
      <c r="O301" s="6"/>
      <c r="P301" s="9"/>
      <c r="Q301" s="6"/>
      <c r="R301" s="6"/>
      <c r="S301" s="6"/>
      <c r="T301" s="6"/>
      <c r="U301" s="6"/>
      <c r="V301" s="6"/>
      <c r="W301" s="6"/>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row>
    <row r="302" spans="2:196" x14ac:dyDescent="0.2">
      <c r="B302" s="5"/>
      <c r="C302" s="5"/>
      <c r="D302" s="5"/>
      <c r="E302" s="5"/>
      <c r="F302" s="114"/>
      <c r="G302" s="114"/>
      <c r="H302" s="6"/>
      <c r="I302" s="6"/>
      <c r="J302" s="6"/>
      <c r="K302" s="115"/>
      <c r="L302" s="6"/>
      <c r="M302" s="6"/>
      <c r="N302" s="6"/>
      <c r="O302" s="6"/>
      <c r="P302" s="9"/>
      <c r="Q302" s="6"/>
      <c r="R302" s="6"/>
      <c r="S302" s="6"/>
      <c r="T302" s="6"/>
      <c r="U302" s="6"/>
      <c r="V302" s="6"/>
      <c r="W302" s="6"/>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row>
    <row r="303" spans="2:196" x14ac:dyDescent="0.2">
      <c r="B303" s="5"/>
      <c r="C303" s="5"/>
      <c r="D303" s="5"/>
      <c r="E303" s="5"/>
      <c r="F303" s="114"/>
      <c r="G303" s="114"/>
      <c r="H303" s="6"/>
      <c r="I303" s="6"/>
      <c r="J303" s="6"/>
      <c r="K303" s="115"/>
      <c r="L303" s="6"/>
      <c r="M303" s="6"/>
      <c r="N303" s="6"/>
      <c r="O303" s="6"/>
      <c r="P303" s="9"/>
      <c r="Q303" s="6"/>
      <c r="R303" s="6"/>
      <c r="S303" s="6"/>
      <c r="T303" s="6"/>
      <c r="U303" s="6"/>
      <c r="V303" s="6"/>
      <c r="W303" s="6"/>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row>
    <row r="304" spans="2:196" x14ac:dyDescent="0.2">
      <c r="B304" s="5"/>
      <c r="C304" s="5"/>
      <c r="D304" s="5"/>
      <c r="E304" s="5"/>
      <c r="F304" s="114"/>
      <c r="G304" s="114"/>
      <c r="H304" s="6"/>
      <c r="I304" s="6"/>
      <c r="J304" s="6"/>
      <c r="K304" s="115"/>
      <c r="L304" s="6"/>
      <c r="M304" s="6"/>
      <c r="N304" s="6"/>
      <c r="O304" s="6"/>
      <c r="P304" s="9"/>
      <c r="Q304" s="6"/>
      <c r="R304" s="6"/>
      <c r="S304" s="6"/>
      <c r="T304" s="6"/>
      <c r="U304" s="6"/>
      <c r="V304" s="6"/>
      <c r="W304" s="6"/>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row>
    <row r="305" spans="2:196" x14ac:dyDescent="0.2">
      <c r="B305" s="5"/>
      <c r="C305" s="5"/>
      <c r="D305" s="5"/>
      <c r="E305" s="5"/>
      <c r="F305" s="114"/>
      <c r="G305" s="114"/>
      <c r="H305" s="6"/>
      <c r="I305" s="6"/>
      <c r="J305" s="6"/>
      <c r="K305" s="115"/>
      <c r="L305" s="6"/>
      <c r="M305" s="6"/>
      <c r="N305" s="6"/>
      <c r="O305" s="6"/>
      <c r="P305" s="9"/>
      <c r="Q305" s="6"/>
      <c r="R305" s="6"/>
      <c r="S305" s="6"/>
      <c r="T305" s="6"/>
      <c r="U305" s="6"/>
      <c r="V305" s="6"/>
      <c r="W305" s="6"/>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row>
    <row r="306" spans="2:196" x14ac:dyDescent="0.2">
      <c r="B306" s="5"/>
      <c r="C306" s="5"/>
      <c r="D306" s="5"/>
      <c r="E306" s="5"/>
      <c r="F306" s="114"/>
      <c r="G306" s="114"/>
      <c r="H306" s="6"/>
      <c r="I306" s="6"/>
      <c r="J306" s="6"/>
      <c r="K306" s="115"/>
      <c r="L306" s="6"/>
      <c r="M306" s="6"/>
      <c r="N306" s="6"/>
      <c r="O306" s="6"/>
      <c r="P306" s="9"/>
      <c r="Q306" s="6"/>
      <c r="R306" s="6"/>
      <c r="S306" s="6"/>
      <c r="T306" s="6"/>
      <c r="U306" s="6"/>
      <c r="V306" s="6"/>
      <c r="W306" s="6"/>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row>
    <row r="307" spans="2:196" x14ac:dyDescent="0.2">
      <c r="B307" s="5"/>
      <c r="C307" s="5"/>
      <c r="D307" s="5"/>
      <c r="E307" s="5"/>
      <c r="F307" s="114"/>
      <c r="G307" s="114"/>
      <c r="H307" s="6"/>
      <c r="I307" s="6"/>
      <c r="J307" s="6"/>
      <c r="K307" s="115"/>
      <c r="L307" s="6"/>
      <c r="M307" s="6"/>
      <c r="N307" s="6"/>
      <c r="O307" s="6"/>
      <c r="P307" s="9"/>
      <c r="Q307" s="6"/>
      <c r="R307" s="6"/>
      <c r="S307" s="6"/>
      <c r="T307" s="6"/>
      <c r="U307" s="6"/>
      <c r="V307" s="6"/>
      <c r="W307" s="6"/>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row>
    <row r="308" spans="2:196" x14ac:dyDescent="0.2">
      <c r="B308" s="5"/>
      <c r="C308" s="5"/>
      <c r="D308" s="5"/>
      <c r="E308" s="5"/>
      <c r="F308" s="114"/>
      <c r="G308" s="114"/>
      <c r="H308" s="6"/>
      <c r="I308" s="6"/>
      <c r="J308" s="6"/>
      <c r="K308" s="115"/>
      <c r="L308" s="6"/>
      <c r="M308" s="6"/>
      <c r="N308" s="6"/>
      <c r="O308" s="6"/>
      <c r="P308" s="9"/>
      <c r="Q308" s="6"/>
      <c r="R308" s="6"/>
      <c r="S308" s="6"/>
      <c r="T308" s="6"/>
      <c r="U308" s="6"/>
      <c r="V308" s="6"/>
      <c r="W308" s="6"/>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row>
    <row r="309" spans="2:196" x14ac:dyDescent="0.2">
      <c r="B309" s="5"/>
      <c r="C309" s="5"/>
      <c r="D309" s="5"/>
      <c r="E309" s="5"/>
      <c r="F309" s="114"/>
      <c r="G309" s="114"/>
      <c r="H309" s="6"/>
      <c r="I309" s="6"/>
      <c r="J309" s="6"/>
      <c r="K309" s="115"/>
      <c r="L309" s="6"/>
      <c r="M309" s="6"/>
      <c r="N309" s="6"/>
      <c r="O309" s="6"/>
      <c r="P309" s="9"/>
      <c r="Q309" s="6"/>
      <c r="R309" s="6"/>
      <c r="S309" s="6"/>
      <c r="T309" s="6"/>
      <c r="U309" s="6"/>
      <c r="V309" s="6"/>
      <c r="W309" s="6"/>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row>
    <row r="310" spans="2:196" x14ac:dyDescent="0.2">
      <c r="B310" s="5"/>
      <c r="C310" s="5"/>
      <c r="D310" s="5"/>
      <c r="E310" s="5"/>
      <c r="F310" s="114"/>
      <c r="G310" s="114"/>
      <c r="H310" s="6"/>
      <c r="I310" s="6"/>
      <c r="J310" s="6"/>
      <c r="K310" s="115"/>
      <c r="L310" s="6"/>
      <c r="M310" s="6"/>
      <c r="N310" s="6"/>
      <c r="O310" s="6"/>
      <c r="P310" s="9"/>
      <c r="Q310" s="6"/>
      <c r="R310" s="6"/>
      <c r="S310" s="6"/>
      <c r="T310" s="6"/>
      <c r="U310" s="6"/>
      <c r="V310" s="6"/>
      <c r="W310" s="6"/>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row>
    <row r="311" spans="2:196" x14ac:dyDescent="0.2">
      <c r="B311" s="5"/>
      <c r="C311" s="5"/>
      <c r="D311" s="5"/>
      <c r="E311" s="5"/>
      <c r="F311" s="114"/>
      <c r="G311" s="114"/>
      <c r="H311" s="6"/>
      <c r="I311" s="6"/>
      <c r="J311" s="6"/>
      <c r="K311" s="115"/>
      <c r="L311" s="6"/>
      <c r="M311" s="6"/>
      <c r="N311" s="6"/>
      <c r="O311" s="6"/>
      <c r="P311" s="9"/>
      <c r="Q311" s="6"/>
      <c r="R311" s="6"/>
      <c r="S311" s="6"/>
      <c r="T311" s="6"/>
      <c r="U311" s="6"/>
      <c r="V311" s="6"/>
      <c r="W311" s="6"/>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row>
    <row r="312" spans="2:196" x14ac:dyDescent="0.2">
      <c r="B312" s="5"/>
      <c r="C312" s="5"/>
      <c r="D312" s="5"/>
      <c r="E312" s="5"/>
      <c r="F312" s="114"/>
      <c r="G312" s="114"/>
      <c r="H312" s="6"/>
      <c r="I312" s="6"/>
      <c r="J312" s="6"/>
      <c r="K312" s="115"/>
      <c r="L312" s="6"/>
      <c r="M312" s="6"/>
      <c r="N312" s="6"/>
      <c r="O312" s="6"/>
      <c r="P312" s="9"/>
      <c r="Q312" s="6"/>
      <c r="R312" s="6"/>
      <c r="S312" s="6"/>
      <c r="T312" s="6"/>
      <c r="U312" s="6"/>
      <c r="V312" s="6"/>
      <c r="W312" s="6"/>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row>
    <row r="313" spans="2:196" x14ac:dyDescent="0.2">
      <c r="B313" s="5"/>
      <c r="C313" s="5"/>
      <c r="D313" s="5"/>
      <c r="E313" s="5"/>
      <c r="F313" s="114"/>
      <c r="G313" s="114"/>
      <c r="H313" s="6"/>
      <c r="I313" s="6"/>
      <c r="J313" s="6"/>
      <c r="K313" s="115"/>
      <c r="L313" s="6"/>
      <c r="M313" s="6"/>
      <c r="N313" s="6"/>
      <c r="O313" s="6"/>
      <c r="P313" s="9"/>
      <c r="Q313" s="6"/>
      <c r="R313" s="6"/>
      <c r="S313" s="6"/>
      <c r="T313" s="6"/>
      <c r="U313" s="6"/>
      <c r="V313" s="6"/>
      <c r="W313" s="6"/>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row>
    <row r="314" spans="2:196" x14ac:dyDescent="0.2">
      <c r="B314" s="5"/>
      <c r="C314" s="5"/>
      <c r="D314" s="5"/>
      <c r="E314" s="5"/>
      <c r="F314" s="114"/>
      <c r="G314" s="114"/>
      <c r="H314" s="6"/>
      <c r="I314" s="6"/>
      <c r="J314" s="6"/>
      <c r="K314" s="115"/>
      <c r="L314" s="6"/>
      <c r="M314" s="6"/>
      <c r="N314" s="6"/>
      <c r="O314" s="6"/>
      <c r="P314" s="9"/>
      <c r="Q314" s="6"/>
      <c r="R314" s="6"/>
      <c r="S314" s="6"/>
      <c r="T314" s="6"/>
      <c r="U314" s="6"/>
      <c r="V314" s="6"/>
      <c r="W314" s="6"/>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row>
    <row r="315" spans="2:196" x14ac:dyDescent="0.2">
      <c r="B315" s="5"/>
      <c r="C315" s="5"/>
      <c r="D315" s="5"/>
      <c r="E315" s="5"/>
      <c r="F315" s="114"/>
      <c r="G315" s="114"/>
      <c r="H315" s="6"/>
      <c r="I315" s="6"/>
      <c r="J315" s="6"/>
      <c r="K315" s="115"/>
      <c r="L315" s="6"/>
      <c r="M315" s="6"/>
      <c r="N315" s="6"/>
      <c r="O315" s="6"/>
      <c r="P315" s="9"/>
      <c r="Q315" s="6"/>
      <c r="R315" s="6"/>
      <c r="S315" s="6"/>
      <c r="T315" s="6"/>
      <c r="U315" s="6"/>
      <c r="V315" s="6"/>
      <c r="W315" s="6"/>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row>
    <row r="316" spans="2:196" x14ac:dyDescent="0.2">
      <c r="B316" s="5"/>
      <c r="C316" s="5"/>
      <c r="D316" s="5"/>
      <c r="E316" s="5"/>
      <c r="F316" s="114"/>
      <c r="G316" s="114"/>
      <c r="H316" s="6"/>
      <c r="I316" s="6"/>
      <c r="J316" s="6"/>
      <c r="K316" s="115"/>
      <c r="L316" s="6"/>
      <c r="M316" s="6"/>
      <c r="N316" s="6"/>
      <c r="O316" s="6"/>
      <c r="P316" s="9"/>
      <c r="Q316" s="6"/>
      <c r="R316" s="6"/>
      <c r="S316" s="6"/>
      <c r="T316" s="6"/>
      <c r="U316" s="6"/>
      <c r="V316" s="6"/>
      <c r="W316" s="6"/>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row>
    <row r="317" spans="2:196" x14ac:dyDescent="0.2">
      <c r="B317" s="5"/>
      <c r="C317" s="5"/>
      <c r="D317" s="5"/>
      <c r="E317" s="5"/>
      <c r="F317" s="114"/>
      <c r="G317" s="114"/>
      <c r="H317" s="6"/>
      <c r="I317" s="6"/>
      <c r="J317" s="6"/>
      <c r="K317" s="115"/>
      <c r="L317" s="6"/>
      <c r="M317" s="6"/>
      <c r="N317" s="6"/>
      <c r="O317" s="6"/>
      <c r="P317" s="9"/>
      <c r="Q317" s="6"/>
      <c r="R317" s="6"/>
      <c r="S317" s="6"/>
      <c r="T317" s="6"/>
      <c r="U317" s="6"/>
      <c r="V317" s="6"/>
      <c r="W317" s="6"/>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row>
    <row r="318" spans="2:196" x14ac:dyDescent="0.2">
      <c r="B318" s="5"/>
      <c r="C318" s="5"/>
      <c r="D318" s="5"/>
      <c r="E318" s="5"/>
      <c r="F318" s="114"/>
      <c r="G318" s="114"/>
      <c r="H318" s="6"/>
      <c r="I318" s="6"/>
      <c r="J318" s="6"/>
      <c r="K318" s="115"/>
      <c r="L318" s="6"/>
      <c r="M318" s="6"/>
      <c r="N318" s="6"/>
      <c r="O318" s="6"/>
      <c r="P318" s="9"/>
      <c r="Q318" s="6"/>
      <c r="R318" s="6"/>
      <c r="S318" s="6"/>
      <c r="T318" s="6"/>
      <c r="U318" s="6"/>
      <c r="V318" s="6"/>
      <c r="W318" s="6"/>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row>
    <row r="319" spans="2:196" x14ac:dyDescent="0.2">
      <c r="B319" s="5"/>
      <c r="C319" s="5"/>
      <c r="D319" s="5"/>
      <c r="E319" s="5"/>
      <c r="F319" s="114"/>
      <c r="G319" s="114"/>
      <c r="H319" s="6"/>
      <c r="I319" s="6"/>
      <c r="J319" s="6"/>
      <c r="K319" s="115"/>
      <c r="L319" s="6"/>
      <c r="M319" s="6"/>
      <c r="N319" s="6"/>
      <c r="O319" s="6"/>
      <c r="P319" s="9"/>
      <c r="Q319" s="6"/>
      <c r="R319" s="6"/>
      <c r="S319" s="6"/>
      <c r="T319" s="6"/>
      <c r="U319" s="6"/>
      <c r="V319" s="6"/>
      <c r="W319" s="6"/>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row>
    <row r="320" spans="2:196" x14ac:dyDescent="0.2">
      <c r="B320" s="5"/>
      <c r="C320" s="5"/>
      <c r="D320" s="5"/>
      <c r="E320" s="5"/>
      <c r="F320" s="114"/>
      <c r="G320" s="114"/>
      <c r="H320" s="6"/>
      <c r="I320" s="6"/>
      <c r="J320" s="6"/>
      <c r="K320" s="115"/>
      <c r="L320" s="6"/>
      <c r="M320" s="6"/>
      <c r="N320" s="6"/>
      <c r="O320" s="6"/>
      <c r="P320" s="9"/>
      <c r="Q320" s="6"/>
      <c r="R320" s="6"/>
      <c r="S320" s="6"/>
      <c r="T320" s="6"/>
      <c r="U320" s="6"/>
      <c r="V320" s="6"/>
      <c r="W320" s="6"/>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row>
    <row r="321" spans="2:196" x14ac:dyDescent="0.2">
      <c r="B321" s="5"/>
      <c r="C321" s="5"/>
      <c r="D321" s="5"/>
      <c r="E321" s="5"/>
      <c r="F321" s="114"/>
      <c r="G321" s="114"/>
      <c r="H321" s="6"/>
      <c r="I321" s="6"/>
      <c r="J321" s="6"/>
      <c r="K321" s="115"/>
      <c r="L321" s="6"/>
      <c r="M321" s="6"/>
      <c r="N321" s="6"/>
      <c r="O321" s="6"/>
      <c r="P321" s="9"/>
      <c r="Q321" s="6"/>
      <c r="R321" s="6"/>
      <c r="S321" s="6"/>
      <c r="T321" s="6"/>
      <c r="U321" s="6"/>
      <c r="V321" s="6"/>
      <c r="W321" s="6"/>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row>
    <row r="322" spans="2:196" x14ac:dyDescent="0.2">
      <c r="B322" s="5"/>
      <c r="C322" s="5"/>
      <c r="D322" s="5"/>
      <c r="E322" s="5"/>
      <c r="F322" s="114"/>
      <c r="G322" s="114"/>
      <c r="H322" s="6"/>
      <c r="I322" s="6"/>
      <c r="J322" s="6"/>
      <c r="K322" s="115"/>
      <c r="L322" s="6"/>
      <c r="M322" s="6"/>
      <c r="N322" s="6"/>
      <c r="O322" s="6"/>
      <c r="P322" s="9"/>
      <c r="Q322" s="6"/>
      <c r="R322" s="6"/>
      <c r="S322" s="6"/>
      <c r="T322" s="6"/>
      <c r="U322" s="6"/>
      <c r="V322" s="6"/>
      <c r="W322" s="6"/>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row>
    <row r="323" spans="2:196" x14ac:dyDescent="0.2">
      <c r="B323" s="5"/>
      <c r="C323" s="5"/>
      <c r="D323" s="5"/>
      <c r="E323" s="5"/>
      <c r="F323" s="114"/>
      <c r="G323" s="114"/>
      <c r="H323" s="6"/>
      <c r="I323" s="6"/>
      <c r="J323" s="6"/>
      <c r="K323" s="115"/>
      <c r="L323" s="6"/>
      <c r="M323" s="6"/>
      <c r="N323" s="6"/>
      <c r="O323" s="6"/>
      <c r="P323" s="9"/>
      <c r="Q323" s="6"/>
      <c r="R323" s="6"/>
      <c r="S323" s="6"/>
      <c r="T323" s="6"/>
      <c r="U323" s="6"/>
      <c r="V323" s="6"/>
      <c r="W323" s="6"/>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row>
    <row r="324" spans="2:196" x14ac:dyDescent="0.2">
      <c r="B324" s="5"/>
      <c r="C324" s="5"/>
      <c r="D324" s="5"/>
      <c r="E324" s="5"/>
      <c r="F324" s="114"/>
      <c r="G324" s="114"/>
      <c r="H324" s="6"/>
      <c r="I324" s="6"/>
      <c r="J324" s="6"/>
      <c r="K324" s="115"/>
      <c r="L324" s="6"/>
      <c r="M324" s="6"/>
      <c r="N324" s="6"/>
      <c r="O324" s="6"/>
      <c r="P324" s="9"/>
      <c r="Q324" s="6"/>
      <c r="R324" s="6"/>
      <c r="S324" s="6"/>
      <c r="T324" s="6"/>
      <c r="U324" s="6"/>
      <c r="V324" s="6"/>
      <c r="W324" s="6"/>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row>
    <row r="325" spans="2:196" x14ac:dyDescent="0.2">
      <c r="B325" s="5"/>
      <c r="C325" s="5"/>
      <c r="D325" s="5"/>
      <c r="E325" s="5"/>
      <c r="F325" s="114"/>
      <c r="G325" s="114"/>
      <c r="H325" s="6"/>
      <c r="I325" s="6"/>
      <c r="J325" s="6"/>
      <c r="K325" s="115"/>
      <c r="L325" s="6"/>
      <c r="M325" s="6"/>
      <c r="N325" s="6"/>
      <c r="O325" s="6"/>
      <c r="P325" s="9"/>
      <c r="Q325" s="6"/>
      <c r="R325" s="6"/>
      <c r="S325" s="6"/>
      <c r="T325" s="6"/>
      <c r="U325" s="6"/>
      <c r="V325" s="6"/>
      <c r="W325" s="6"/>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row>
    <row r="326" spans="2:196" x14ac:dyDescent="0.2">
      <c r="B326" s="5"/>
      <c r="C326" s="5"/>
      <c r="D326" s="5"/>
      <c r="E326" s="5"/>
      <c r="F326" s="114"/>
      <c r="G326" s="114"/>
      <c r="H326" s="6"/>
      <c r="I326" s="6"/>
      <c r="J326" s="6"/>
      <c r="K326" s="115"/>
      <c r="L326" s="6"/>
      <c r="M326" s="6"/>
      <c r="N326" s="6"/>
      <c r="O326" s="6"/>
      <c r="P326" s="9"/>
      <c r="Q326" s="6"/>
      <c r="R326" s="6"/>
      <c r="S326" s="6"/>
      <c r="T326" s="6"/>
      <c r="U326" s="6"/>
      <c r="V326" s="6"/>
      <c r="W326" s="6"/>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row>
    <row r="327" spans="2:196" x14ac:dyDescent="0.2">
      <c r="B327" s="5"/>
      <c r="C327" s="5"/>
      <c r="D327" s="5"/>
      <c r="E327" s="5"/>
      <c r="F327" s="114"/>
      <c r="G327" s="114"/>
      <c r="H327" s="6"/>
      <c r="I327" s="6"/>
      <c r="J327" s="6"/>
      <c r="K327" s="115"/>
      <c r="L327" s="6"/>
      <c r="M327" s="6"/>
      <c r="N327" s="6"/>
      <c r="O327" s="6"/>
      <c r="P327" s="9"/>
      <c r="Q327" s="6"/>
      <c r="R327" s="6"/>
      <c r="S327" s="6"/>
      <c r="T327" s="6"/>
      <c r="U327" s="6"/>
      <c r="V327" s="6"/>
      <c r="W327" s="6"/>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row>
    <row r="328" spans="2:196" x14ac:dyDescent="0.2">
      <c r="B328" s="5"/>
      <c r="C328" s="5"/>
      <c r="D328" s="5"/>
      <c r="E328" s="5"/>
      <c r="F328" s="114"/>
      <c r="G328" s="114"/>
      <c r="H328" s="6"/>
      <c r="I328" s="6"/>
      <c r="J328" s="6"/>
      <c r="K328" s="115"/>
      <c r="L328" s="6"/>
      <c r="M328" s="6"/>
      <c r="N328" s="6"/>
      <c r="O328" s="6"/>
      <c r="P328" s="9"/>
      <c r="Q328" s="6"/>
      <c r="R328" s="6"/>
      <c r="S328" s="6"/>
      <c r="T328" s="6"/>
      <c r="U328" s="6"/>
      <c r="V328" s="6"/>
      <c r="W328" s="6"/>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row>
    <row r="329" spans="2:196" x14ac:dyDescent="0.2">
      <c r="B329" s="5"/>
      <c r="C329" s="5"/>
      <c r="D329" s="5"/>
      <c r="E329" s="5"/>
      <c r="F329" s="114"/>
      <c r="G329" s="114"/>
      <c r="H329" s="6"/>
      <c r="I329" s="6"/>
      <c r="J329" s="6"/>
      <c r="K329" s="115"/>
      <c r="L329" s="6"/>
      <c r="M329" s="6"/>
      <c r="N329" s="6"/>
      <c r="O329" s="6"/>
      <c r="P329" s="9"/>
      <c r="Q329" s="6"/>
      <c r="R329" s="6"/>
      <c r="S329" s="6"/>
      <c r="T329" s="6"/>
      <c r="U329" s="6"/>
      <c r="V329" s="6"/>
      <c r="W329" s="6"/>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row>
    <row r="330" spans="2:196" x14ac:dyDescent="0.2">
      <c r="B330" s="5"/>
      <c r="C330" s="5"/>
      <c r="D330" s="5"/>
      <c r="E330" s="5"/>
      <c r="F330" s="114"/>
      <c r="G330" s="114"/>
      <c r="H330" s="6"/>
      <c r="I330" s="6"/>
      <c r="J330" s="6"/>
      <c r="K330" s="115"/>
      <c r="L330" s="6"/>
      <c r="M330" s="6"/>
      <c r="N330" s="6"/>
      <c r="O330" s="6"/>
      <c r="P330" s="9"/>
      <c r="Q330" s="6"/>
      <c r="R330" s="6"/>
      <c r="S330" s="6"/>
      <c r="T330" s="6"/>
      <c r="U330" s="6"/>
      <c r="V330" s="6"/>
      <c r="W330" s="6"/>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row>
    <row r="331" spans="2:196" x14ac:dyDescent="0.2">
      <c r="B331" s="5"/>
      <c r="C331" s="5"/>
      <c r="D331" s="5"/>
      <c r="E331" s="5"/>
      <c r="F331" s="114"/>
      <c r="G331" s="114"/>
      <c r="H331" s="6"/>
      <c r="I331" s="6"/>
      <c r="J331" s="6"/>
      <c r="K331" s="115"/>
      <c r="L331" s="6"/>
      <c r="M331" s="6"/>
      <c r="N331" s="6"/>
      <c r="O331" s="6"/>
      <c r="P331" s="9"/>
      <c r="Q331" s="6"/>
      <c r="R331" s="6"/>
      <c r="S331" s="6"/>
      <c r="T331" s="6"/>
      <c r="U331" s="6"/>
      <c r="V331" s="6"/>
      <c r="W331" s="6"/>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row>
    <row r="332" spans="2:196" x14ac:dyDescent="0.2">
      <c r="B332" s="5"/>
      <c r="C332" s="5"/>
      <c r="D332" s="5"/>
      <c r="E332" s="5"/>
      <c r="F332" s="114"/>
      <c r="G332" s="114"/>
      <c r="H332" s="6"/>
      <c r="I332" s="6"/>
      <c r="J332" s="6"/>
      <c r="K332" s="115"/>
      <c r="L332" s="6"/>
      <c r="M332" s="6"/>
      <c r="N332" s="6"/>
      <c r="O332" s="6"/>
      <c r="P332" s="9"/>
      <c r="Q332" s="6"/>
      <c r="R332" s="6"/>
      <c r="S332" s="6"/>
      <c r="T332" s="6"/>
      <c r="U332" s="6"/>
      <c r="V332" s="6"/>
      <c r="W332" s="6"/>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row>
    <row r="333" spans="2:196" x14ac:dyDescent="0.2">
      <c r="B333" s="5"/>
      <c r="C333" s="5"/>
      <c r="D333" s="5"/>
      <c r="E333" s="5"/>
      <c r="F333" s="114"/>
      <c r="G333" s="114"/>
      <c r="H333" s="6"/>
      <c r="I333" s="6"/>
      <c r="J333" s="6"/>
      <c r="K333" s="115"/>
      <c r="L333" s="6"/>
      <c r="M333" s="6"/>
      <c r="N333" s="6"/>
      <c r="O333" s="6"/>
      <c r="P333" s="9"/>
      <c r="Q333" s="6"/>
      <c r="R333" s="6"/>
      <c r="S333" s="6"/>
      <c r="T333" s="6"/>
      <c r="U333" s="6"/>
      <c r="V333" s="6"/>
      <c r="W333" s="6"/>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row>
    <row r="334" spans="2:196" x14ac:dyDescent="0.2">
      <c r="B334" s="5"/>
      <c r="C334" s="5"/>
      <c r="D334" s="5"/>
      <c r="E334" s="5"/>
      <c r="F334" s="114"/>
      <c r="G334" s="114"/>
      <c r="H334" s="6"/>
      <c r="I334" s="6"/>
      <c r="J334" s="6"/>
      <c r="K334" s="115"/>
      <c r="L334" s="6"/>
      <c r="M334" s="6"/>
      <c r="N334" s="6"/>
      <c r="O334" s="6"/>
      <c r="P334" s="9"/>
      <c r="Q334" s="6"/>
      <c r="R334" s="6"/>
      <c r="S334" s="6"/>
      <c r="T334" s="6"/>
      <c r="U334" s="6"/>
      <c r="V334" s="6"/>
      <c r="W334" s="6"/>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row>
    <row r="335" spans="2:196" x14ac:dyDescent="0.2">
      <c r="B335" s="5"/>
      <c r="C335" s="5"/>
      <c r="D335" s="5"/>
      <c r="E335" s="5"/>
      <c r="F335" s="114"/>
      <c r="G335" s="114"/>
      <c r="H335" s="6"/>
      <c r="I335" s="6"/>
      <c r="J335" s="6"/>
      <c r="K335" s="115"/>
      <c r="L335" s="6"/>
      <c r="M335" s="6"/>
      <c r="N335" s="6"/>
      <c r="O335" s="6"/>
      <c r="P335" s="9"/>
      <c r="Q335" s="6"/>
      <c r="R335" s="6"/>
      <c r="S335" s="6"/>
      <c r="T335" s="6"/>
      <c r="U335" s="6"/>
      <c r="V335" s="6"/>
      <c r="W335" s="6"/>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row>
    <row r="336" spans="2:196" x14ac:dyDescent="0.2">
      <c r="B336" s="5"/>
      <c r="C336" s="5"/>
      <c r="D336" s="5"/>
      <c r="E336" s="5"/>
      <c r="F336" s="114"/>
      <c r="G336" s="114"/>
      <c r="H336" s="6"/>
      <c r="I336" s="6"/>
      <c r="J336" s="6"/>
      <c r="K336" s="115"/>
      <c r="L336" s="6"/>
      <c r="M336" s="6"/>
      <c r="N336" s="6"/>
      <c r="O336" s="6"/>
      <c r="P336" s="9"/>
      <c r="Q336" s="6"/>
      <c r="R336" s="6"/>
      <c r="S336" s="6"/>
      <c r="T336" s="6"/>
      <c r="U336" s="6"/>
      <c r="V336" s="6"/>
      <c r="W336" s="6"/>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row>
    <row r="337" spans="2:196" x14ac:dyDescent="0.2">
      <c r="B337" s="5"/>
      <c r="C337" s="5"/>
      <c r="D337" s="5"/>
      <c r="E337" s="5"/>
      <c r="F337" s="114"/>
      <c r="G337" s="114"/>
      <c r="H337" s="6"/>
      <c r="I337" s="6"/>
      <c r="J337" s="6"/>
      <c r="K337" s="115"/>
      <c r="L337" s="6"/>
      <c r="M337" s="6"/>
      <c r="N337" s="6"/>
      <c r="O337" s="6"/>
      <c r="P337" s="9"/>
      <c r="Q337" s="6"/>
      <c r="R337" s="6"/>
      <c r="S337" s="6"/>
      <c r="T337" s="6"/>
      <c r="U337" s="6"/>
      <c r="V337" s="6"/>
      <c r="W337" s="6"/>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row>
    <row r="338" spans="2:196" x14ac:dyDescent="0.2">
      <c r="B338" s="5"/>
      <c r="C338" s="5"/>
      <c r="D338" s="5"/>
      <c r="E338" s="5"/>
      <c r="F338" s="114"/>
      <c r="G338" s="114"/>
      <c r="H338" s="6"/>
      <c r="I338" s="6"/>
      <c r="J338" s="6"/>
      <c r="K338" s="115"/>
      <c r="L338" s="6"/>
      <c r="M338" s="6"/>
      <c r="N338" s="6"/>
      <c r="O338" s="6"/>
      <c r="P338" s="9"/>
      <c r="Q338" s="6"/>
      <c r="R338" s="6"/>
      <c r="S338" s="6"/>
      <c r="T338" s="6"/>
      <c r="U338" s="6"/>
      <c r="V338" s="6"/>
      <c r="W338" s="6"/>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row>
    <row r="339" spans="2:196" x14ac:dyDescent="0.2">
      <c r="B339" s="5"/>
      <c r="C339" s="5"/>
      <c r="D339" s="5"/>
      <c r="E339" s="5"/>
      <c r="F339" s="114"/>
      <c r="G339" s="114"/>
      <c r="H339" s="6"/>
      <c r="I339" s="6"/>
      <c r="J339" s="6"/>
      <c r="K339" s="115"/>
      <c r="L339" s="6"/>
      <c r="M339" s="6"/>
      <c r="N339" s="6"/>
      <c r="O339" s="6"/>
      <c r="P339" s="9"/>
      <c r="Q339" s="6"/>
      <c r="R339" s="6"/>
      <c r="S339" s="6"/>
      <c r="T339" s="6"/>
      <c r="U339" s="6"/>
      <c r="V339" s="6"/>
      <c r="W339" s="6"/>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row>
    <row r="340" spans="2:196" x14ac:dyDescent="0.2">
      <c r="B340" s="5"/>
      <c r="C340" s="5"/>
      <c r="D340" s="5"/>
      <c r="E340" s="5"/>
      <c r="F340" s="114"/>
      <c r="G340" s="114"/>
      <c r="H340" s="6"/>
      <c r="I340" s="6"/>
      <c r="J340" s="6"/>
      <c r="K340" s="115"/>
      <c r="L340" s="6"/>
      <c r="M340" s="6"/>
      <c r="N340" s="6"/>
      <c r="O340" s="6"/>
      <c r="P340" s="9"/>
      <c r="Q340" s="6"/>
      <c r="R340" s="6"/>
      <c r="S340" s="6"/>
      <c r="T340" s="6"/>
      <c r="U340" s="6"/>
      <c r="V340" s="6"/>
      <c r="W340" s="6"/>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row>
    <row r="341" spans="2:196" x14ac:dyDescent="0.2">
      <c r="B341" s="5"/>
      <c r="C341" s="5"/>
      <c r="D341" s="5"/>
      <c r="E341" s="5"/>
      <c r="F341" s="3"/>
      <c r="G341" s="3"/>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row>
    <row r="342" spans="2:196" x14ac:dyDescent="0.2">
      <c r="B342" s="5"/>
      <c r="C342" s="5"/>
      <c r="D342" s="5"/>
      <c r="E342" s="5"/>
      <c r="F342" s="3"/>
      <c r="G342" s="3"/>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row>
    <row r="343" spans="2:196" x14ac:dyDescent="0.2">
      <c r="B343" s="5"/>
      <c r="C343" s="5"/>
      <c r="D343" s="5"/>
      <c r="E343" s="5"/>
      <c r="F343" s="3"/>
      <c r="G343" s="3"/>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row>
    <row r="344" spans="2:196" x14ac:dyDescent="0.2">
      <c r="B344" s="5"/>
      <c r="C344" s="5"/>
      <c r="D344" s="5"/>
      <c r="E344" s="5"/>
      <c r="F344" s="3"/>
      <c r="G344" s="3"/>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row>
    <row r="345" spans="2:196" x14ac:dyDescent="0.2">
      <c r="B345" s="5"/>
      <c r="C345" s="5"/>
      <c r="D345" s="5"/>
      <c r="E345" s="5"/>
      <c r="F345" s="3"/>
      <c r="G345" s="3"/>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row>
    <row r="346" spans="2:196" x14ac:dyDescent="0.2">
      <c r="B346" s="5"/>
      <c r="C346" s="5"/>
      <c r="D346" s="5"/>
      <c r="E346" s="5"/>
      <c r="F346" s="3"/>
      <c r="G346" s="3"/>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row>
    <row r="347" spans="2:196" x14ac:dyDescent="0.2">
      <c r="B347" s="5"/>
      <c r="C347" s="5"/>
      <c r="D347" s="5"/>
      <c r="E347" s="5"/>
      <c r="F347" s="3"/>
      <c r="G347" s="3"/>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row>
    <row r="348" spans="2:196" x14ac:dyDescent="0.2">
      <c r="B348" s="5"/>
      <c r="C348" s="5"/>
      <c r="D348" s="5"/>
      <c r="E348" s="5"/>
      <c r="F348" s="3"/>
      <c r="G348" s="3"/>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row>
    <row r="349" spans="2:196" x14ac:dyDescent="0.2">
      <c r="B349" s="5"/>
      <c r="C349" s="5"/>
      <c r="D349" s="5"/>
      <c r="E349" s="5"/>
      <c r="F349" s="3"/>
      <c r="G349" s="3"/>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row>
    <row r="350" spans="2:196" x14ac:dyDescent="0.2">
      <c r="B350" s="5"/>
      <c r="C350" s="5"/>
      <c r="D350" s="5"/>
      <c r="E350" s="5"/>
      <c r="F350" s="3"/>
      <c r="G350" s="3"/>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row>
    <row r="351" spans="2:196" x14ac:dyDescent="0.2">
      <c r="B351" s="5"/>
      <c r="C351" s="5"/>
      <c r="D351" s="5"/>
      <c r="E351" s="5"/>
      <c r="F351" s="3"/>
      <c r="G351" s="3"/>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row>
    <row r="352" spans="2:196" x14ac:dyDescent="0.2">
      <c r="B352" s="5"/>
      <c r="C352" s="5"/>
      <c r="D352" s="5"/>
      <c r="E352" s="5"/>
      <c r="F352" s="3"/>
      <c r="G352" s="3"/>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row>
    <row r="353" spans="2:196" x14ac:dyDescent="0.2">
      <c r="B353" s="5"/>
      <c r="C353" s="5"/>
      <c r="D353" s="5"/>
      <c r="E353" s="5"/>
      <c r="F353" s="3"/>
      <c r="G353" s="3"/>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row>
    <row r="354" spans="2:196" x14ac:dyDescent="0.2">
      <c r="B354" s="5"/>
      <c r="C354" s="5"/>
      <c r="D354" s="5"/>
      <c r="E354" s="5"/>
      <c r="F354" s="3"/>
      <c r="G354" s="3"/>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row>
    <row r="355" spans="2:196" x14ac:dyDescent="0.2">
      <c r="B355" s="5"/>
      <c r="C355" s="5"/>
      <c r="D355" s="5"/>
      <c r="E355" s="5"/>
      <c r="F355" s="3"/>
      <c r="G355" s="3"/>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row>
    <row r="356" spans="2:196" x14ac:dyDescent="0.2">
      <c r="B356" s="5"/>
      <c r="C356" s="5"/>
      <c r="D356" s="5"/>
      <c r="E356" s="5"/>
      <c r="F356" s="3"/>
      <c r="G356" s="3"/>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row>
    <row r="357" spans="2:196" x14ac:dyDescent="0.2">
      <c r="B357" s="5"/>
      <c r="C357" s="5"/>
      <c r="D357" s="5"/>
      <c r="E357" s="5"/>
      <c r="F357" s="3"/>
      <c r="G357" s="3"/>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row>
    <row r="358" spans="2:196" x14ac:dyDescent="0.2">
      <c r="B358" s="5"/>
      <c r="C358" s="5"/>
      <c r="D358" s="5"/>
      <c r="E358" s="5"/>
      <c r="F358" s="3"/>
      <c r="G358" s="3"/>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row>
    <row r="359" spans="2:196" x14ac:dyDescent="0.2">
      <c r="B359" s="5"/>
      <c r="C359" s="5"/>
      <c r="D359" s="5"/>
      <c r="E359" s="5"/>
      <c r="F359" s="3"/>
      <c r="G359" s="3"/>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row>
    <row r="360" spans="2:196" x14ac:dyDescent="0.2">
      <c r="B360" s="5"/>
      <c r="C360" s="5"/>
      <c r="D360" s="5"/>
      <c r="E360" s="5"/>
      <c r="F360" s="3"/>
      <c r="G360" s="3"/>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row>
    <row r="361" spans="2:196" x14ac:dyDescent="0.2">
      <c r="B361" s="5"/>
      <c r="C361" s="5"/>
      <c r="D361" s="5"/>
      <c r="E361" s="5"/>
      <c r="F361" s="3"/>
      <c r="G361" s="3"/>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row>
    <row r="362" spans="2:196" x14ac:dyDescent="0.2">
      <c r="B362" s="5"/>
      <c r="C362" s="5"/>
      <c r="D362" s="5"/>
      <c r="E362" s="5"/>
      <c r="F362" s="3"/>
      <c r="G362" s="3"/>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row>
    <row r="363" spans="2:196" x14ac:dyDescent="0.2">
      <c r="B363" s="5"/>
      <c r="C363" s="5"/>
      <c r="D363" s="5"/>
      <c r="E363" s="5"/>
      <c r="F363" s="3"/>
      <c r="G363" s="3"/>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row>
    <row r="364" spans="2:196" x14ac:dyDescent="0.2">
      <c r="B364" s="5"/>
      <c r="C364" s="5"/>
      <c r="D364" s="5"/>
      <c r="E364" s="5"/>
      <c r="F364" s="3"/>
      <c r="G364" s="3"/>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row>
    <row r="365" spans="2:196" x14ac:dyDescent="0.2">
      <c r="B365" s="5"/>
      <c r="C365" s="5"/>
      <c r="D365" s="5"/>
      <c r="E365" s="5"/>
      <c r="F365" s="3"/>
      <c r="G365" s="3"/>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row>
    <row r="366" spans="2:196" x14ac:dyDescent="0.2">
      <c r="B366" s="5"/>
      <c r="C366" s="5"/>
      <c r="D366" s="5"/>
      <c r="E366" s="5"/>
      <c r="F366" s="3"/>
      <c r="G366" s="3"/>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row>
    <row r="367" spans="2:196" x14ac:dyDescent="0.2">
      <c r="B367" s="5"/>
      <c r="C367" s="5"/>
      <c r="D367" s="5"/>
      <c r="E367" s="5"/>
      <c r="F367" s="3"/>
      <c r="G367" s="3"/>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row>
    <row r="368" spans="2:196" x14ac:dyDescent="0.2">
      <c r="B368" s="5"/>
      <c r="C368" s="5"/>
      <c r="D368" s="5"/>
      <c r="E368" s="5"/>
      <c r="F368" s="3"/>
      <c r="G368" s="3"/>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row>
    <row r="369" spans="2:196" x14ac:dyDescent="0.2">
      <c r="B369" s="5"/>
      <c r="C369" s="5"/>
      <c r="D369" s="5"/>
      <c r="E369" s="5"/>
      <c r="F369" s="3"/>
      <c r="G369" s="3"/>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row>
    <row r="370" spans="2:196" x14ac:dyDescent="0.2">
      <c r="B370" s="5"/>
      <c r="C370" s="5"/>
      <c r="D370" s="5"/>
      <c r="E370" s="5"/>
      <c r="F370" s="3"/>
      <c r="G370" s="3"/>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row>
    <row r="371" spans="2:196" x14ac:dyDescent="0.2">
      <c r="B371" s="5"/>
      <c r="C371" s="5"/>
      <c r="D371" s="5"/>
      <c r="E371" s="5"/>
      <c r="F371" s="3"/>
      <c r="G371" s="3"/>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row>
    <row r="372" spans="2:196" x14ac:dyDescent="0.2">
      <c r="B372" s="5"/>
      <c r="C372" s="5"/>
      <c r="D372" s="5"/>
      <c r="E372" s="5"/>
      <c r="F372" s="3"/>
      <c r="G372" s="3"/>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row>
    <row r="373" spans="2:196" x14ac:dyDescent="0.2">
      <c r="B373" s="5"/>
      <c r="C373" s="5"/>
      <c r="D373" s="5"/>
      <c r="E373" s="5"/>
      <c r="F373" s="3"/>
      <c r="G373" s="3"/>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row>
    <row r="374" spans="2:196" x14ac:dyDescent="0.2">
      <c r="B374" s="5"/>
      <c r="C374" s="5"/>
      <c r="D374" s="5"/>
      <c r="E374" s="5"/>
      <c r="F374" s="3"/>
      <c r="G374" s="3"/>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row>
    <row r="375" spans="2:196" x14ac:dyDescent="0.2">
      <c r="B375" s="5"/>
      <c r="C375" s="5"/>
      <c r="D375" s="5"/>
      <c r="E375" s="5"/>
      <c r="F375" s="3"/>
      <c r="G375" s="3"/>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row>
    <row r="376" spans="2:196" x14ac:dyDescent="0.2">
      <c r="B376" s="5"/>
      <c r="C376" s="5"/>
      <c r="D376" s="5"/>
      <c r="E376" s="5"/>
      <c r="F376" s="3"/>
      <c r="G376" s="3"/>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row>
    <row r="377" spans="2:196" x14ac:dyDescent="0.2">
      <c r="B377" s="5"/>
      <c r="C377" s="5"/>
      <c r="D377" s="5"/>
      <c r="E377" s="5"/>
      <c r="F377" s="3"/>
      <c r="G377" s="3"/>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row>
    <row r="378" spans="2:196" x14ac:dyDescent="0.2">
      <c r="B378" s="5"/>
      <c r="C378" s="5"/>
      <c r="D378" s="5"/>
      <c r="E378" s="5"/>
      <c r="F378" s="3"/>
      <c r="G378" s="3"/>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row>
    <row r="379" spans="2:196" x14ac:dyDescent="0.2">
      <c r="B379" s="5"/>
      <c r="C379" s="5"/>
      <c r="D379" s="5"/>
      <c r="E379" s="5"/>
      <c r="F379" s="3"/>
      <c r="G379" s="3"/>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row>
    <row r="380" spans="2:196" x14ac:dyDescent="0.2">
      <c r="B380" s="5"/>
      <c r="C380" s="5"/>
      <c r="D380" s="5"/>
      <c r="E380" s="5"/>
      <c r="F380" s="3"/>
      <c r="G380" s="3"/>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row>
    <row r="381" spans="2:196" x14ac:dyDescent="0.2">
      <c r="B381" s="5"/>
      <c r="C381" s="5"/>
      <c r="D381" s="5"/>
      <c r="E381" s="5"/>
      <c r="F381" s="3"/>
      <c r="G381" s="3"/>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row>
    <row r="382" spans="2:196" x14ac:dyDescent="0.2">
      <c r="B382" s="5"/>
      <c r="C382" s="5"/>
      <c r="D382" s="5"/>
      <c r="E382" s="5"/>
      <c r="F382" s="3"/>
      <c r="G382" s="3"/>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row>
    <row r="383" spans="2:196" x14ac:dyDescent="0.2">
      <c r="B383" s="5"/>
      <c r="C383" s="5"/>
      <c r="D383" s="5"/>
      <c r="E383" s="5"/>
      <c r="F383" s="3"/>
      <c r="G383" s="3"/>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row>
    <row r="384" spans="2:196" x14ac:dyDescent="0.2">
      <c r="B384" s="5"/>
      <c r="C384" s="5"/>
      <c r="D384" s="5"/>
      <c r="E384" s="5"/>
      <c r="F384" s="3"/>
      <c r="G384" s="3"/>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row>
    <row r="385" spans="2:196" x14ac:dyDescent="0.2">
      <c r="B385" s="5"/>
      <c r="C385" s="5"/>
      <c r="D385" s="5"/>
      <c r="E385" s="5"/>
      <c r="F385" s="3"/>
      <c r="G385" s="3"/>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row>
    <row r="386" spans="2:196" x14ac:dyDescent="0.2">
      <c r="B386" s="5"/>
      <c r="C386" s="5"/>
      <c r="D386" s="5"/>
      <c r="E386" s="5"/>
      <c r="F386" s="3"/>
      <c r="G386" s="3"/>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row>
    <row r="387" spans="2:196" x14ac:dyDescent="0.2">
      <c r="B387" s="5"/>
      <c r="C387" s="5"/>
      <c r="D387" s="5"/>
      <c r="E387" s="5"/>
      <c r="F387" s="3"/>
      <c r="G387" s="3"/>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row>
    <row r="388" spans="2:196" x14ac:dyDescent="0.2">
      <c r="B388" s="5"/>
      <c r="C388" s="5"/>
      <c r="D388" s="5"/>
      <c r="E388" s="5"/>
      <c r="F388" s="3"/>
      <c r="G388" s="3"/>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row>
    <row r="389" spans="2:196" x14ac:dyDescent="0.2">
      <c r="B389" s="5"/>
      <c r="C389" s="5"/>
      <c r="D389" s="5"/>
      <c r="E389" s="5"/>
      <c r="F389" s="3"/>
      <c r="G389" s="3"/>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row>
    <row r="390" spans="2:196" x14ac:dyDescent="0.2">
      <c r="B390" s="5"/>
      <c r="C390" s="5"/>
      <c r="D390" s="5"/>
      <c r="E390" s="5"/>
      <c r="F390" s="3"/>
      <c r="G390" s="3"/>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row>
    <row r="391" spans="2:196" x14ac:dyDescent="0.2">
      <c r="B391" s="5"/>
      <c r="C391" s="5"/>
      <c r="D391" s="5"/>
      <c r="E391" s="5"/>
      <c r="F391" s="3"/>
      <c r="G391" s="3"/>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row>
    <row r="392" spans="2:196" x14ac:dyDescent="0.2">
      <c r="B392" s="5"/>
      <c r="C392" s="5"/>
      <c r="D392" s="5"/>
      <c r="E392" s="5"/>
      <c r="F392" s="3"/>
      <c r="G392" s="3"/>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row>
    <row r="393" spans="2:196" x14ac:dyDescent="0.2">
      <c r="B393" s="5"/>
      <c r="C393" s="5"/>
      <c r="D393" s="5"/>
      <c r="E393" s="5"/>
      <c r="F393" s="3"/>
      <c r="G393" s="3"/>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row>
    <row r="394" spans="2:196" x14ac:dyDescent="0.2">
      <c r="B394" s="5"/>
      <c r="C394" s="5"/>
      <c r="D394" s="5"/>
      <c r="E394" s="5"/>
      <c r="F394" s="3"/>
      <c r="G394" s="3"/>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row>
    <row r="395" spans="2:196" x14ac:dyDescent="0.2">
      <c r="B395" s="5"/>
      <c r="C395" s="5"/>
      <c r="D395" s="5"/>
      <c r="E395" s="5"/>
      <c r="F395" s="3"/>
      <c r="G395" s="3"/>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row>
    <row r="396" spans="2:196" x14ac:dyDescent="0.2">
      <c r="B396" s="5"/>
      <c r="C396" s="5"/>
      <c r="D396" s="5"/>
      <c r="E396" s="5"/>
      <c r="F396" s="3"/>
      <c r="G396" s="3"/>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row>
    <row r="397" spans="2:196" x14ac:dyDescent="0.2">
      <c r="B397" s="5"/>
      <c r="C397" s="5"/>
      <c r="D397" s="5"/>
      <c r="E397" s="5"/>
      <c r="F397" s="3"/>
      <c r="G397" s="3"/>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row>
    <row r="398" spans="2:196" x14ac:dyDescent="0.2">
      <c r="B398" s="5"/>
      <c r="C398" s="5"/>
      <c r="D398" s="5"/>
      <c r="E398" s="5"/>
      <c r="F398" s="3"/>
      <c r="G398" s="3"/>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row>
    <row r="399" spans="2:196" x14ac:dyDescent="0.2">
      <c r="B399" s="5"/>
      <c r="C399" s="5"/>
      <c r="D399" s="5"/>
      <c r="E399" s="5"/>
      <c r="F399" s="3"/>
      <c r="G399" s="3"/>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row>
    <row r="400" spans="2:196" x14ac:dyDescent="0.2">
      <c r="B400" s="5"/>
      <c r="C400" s="5"/>
      <c r="D400" s="5"/>
      <c r="E400" s="5"/>
      <c r="F400" s="3"/>
      <c r="G400" s="3"/>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row>
    <row r="401" spans="2:196" x14ac:dyDescent="0.2">
      <c r="B401" s="5"/>
      <c r="C401" s="5"/>
      <c r="D401" s="5"/>
      <c r="E401" s="5"/>
      <c r="F401" s="3"/>
      <c r="G401" s="3"/>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row>
    <row r="402" spans="2:196" x14ac:dyDescent="0.2">
      <c r="B402" s="5"/>
      <c r="C402" s="5"/>
      <c r="D402" s="5"/>
      <c r="E402" s="5"/>
      <c r="F402" s="3"/>
      <c r="G402" s="3"/>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row>
    <row r="403" spans="2:196" x14ac:dyDescent="0.2">
      <c r="B403" s="5"/>
      <c r="C403" s="5"/>
      <c r="D403" s="5"/>
      <c r="E403" s="5"/>
      <c r="F403" s="3"/>
      <c r="G403" s="3"/>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row>
    <row r="404" spans="2:196" x14ac:dyDescent="0.2">
      <c r="B404" s="5"/>
      <c r="C404" s="5"/>
      <c r="D404" s="5"/>
      <c r="E404" s="5"/>
      <c r="F404" s="3"/>
      <c r="G404" s="3"/>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row>
    <row r="405" spans="2:196" x14ac:dyDescent="0.2">
      <c r="B405" s="5"/>
      <c r="C405" s="5"/>
      <c r="D405" s="5"/>
      <c r="E405" s="5"/>
      <c r="F405" s="3"/>
      <c r="G405" s="3"/>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row>
    <row r="406" spans="2:196" x14ac:dyDescent="0.2">
      <c r="B406" s="5"/>
      <c r="C406" s="5"/>
      <c r="D406" s="5"/>
      <c r="E406" s="5"/>
      <c r="F406" s="3"/>
      <c r="G406" s="3"/>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row>
    <row r="407" spans="2:196" x14ac:dyDescent="0.2">
      <c r="B407" s="5"/>
      <c r="C407" s="5"/>
      <c r="D407" s="5"/>
      <c r="E407" s="5"/>
      <c r="F407" s="3"/>
      <c r="G407" s="3"/>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row>
    <row r="408" spans="2:196" x14ac:dyDescent="0.2">
      <c r="B408" s="5"/>
      <c r="C408" s="5"/>
      <c r="D408" s="5"/>
      <c r="E408" s="5"/>
      <c r="F408" s="3"/>
      <c r="G408" s="3"/>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row>
    <row r="409" spans="2:196" x14ac:dyDescent="0.2">
      <c r="B409" s="5"/>
      <c r="C409" s="5"/>
      <c r="D409" s="5"/>
      <c r="E409" s="5"/>
      <c r="F409" s="3"/>
      <c r="G409" s="3"/>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row>
    <row r="410" spans="2:196" x14ac:dyDescent="0.2">
      <c r="B410" s="5"/>
      <c r="C410" s="5"/>
      <c r="D410" s="5"/>
      <c r="E410" s="5"/>
      <c r="F410" s="3"/>
      <c r="G410" s="3"/>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row>
    <row r="411" spans="2:196" x14ac:dyDescent="0.2">
      <c r="B411" s="5"/>
      <c r="C411" s="5"/>
      <c r="D411" s="5"/>
      <c r="E411" s="5"/>
      <c r="F411" s="3"/>
      <c r="G411" s="3"/>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row>
    <row r="412" spans="2:196" x14ac:dyDescent="0.2">
      <c r="B412" s="5"/>
      <c r="C412" s="5"/>
      <c r="D412" s="5"/>
      <c r="E412" s="5"/>
      <c r="F412" s="3"/>
      <c r="G412" s="3"/>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row>
    <row r="413" spans="2:196" x14ac:dyDescent="0.2">
      <c r="B413" s="5"/>
      <c r="C413" s="5"/>
      <c r="D413" s="5"/>
      <c r="E413" s="5"/>
      <c r="F413" s="3"/>
      <c r="G413" s="3"/>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row>
    <row r="414" spans="2:196" x14ac:dyDescent="0.2">
      <c r="B414" s="5"/>
      <c r="C414" s="5"/>
      <c r="D414" s="5"/>
      <c r="E414" s="5"/>
      <c r="F414" s="3"/>
      <c r="G414" s="3"/>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row>
    <row r="415" spans="2:196" x14ac:dyDescent="0.2">
      <c r="B415" s="5"/>
      <c r="C415" s="5"/>
      <c r="D415" s="5"/>
      <c r="E415" s="5"/>
      <c r="F415" s="3"/>
      <c r="G415" s="3"/>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row>
    <row r="416" spans="2:196" x14ac:dyDescent="0.2">
      <c r="B416" s="5"/>
      <c r="C416" s="5"/>
      <c r="D416" s="5"/>
      <c r="E416" s="5"/>
      <c r="F416" s="3"/>
      <c r="G416" s="3"/>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row>
    <row r="417" spans="2:196" x14ac:dyDescent="0.2">
      <c r="B417" s="5"/>
      <c r="C417" s="5"/>
      <c r="D417" s="5"/>
      <c r="E417" s="5"/>
      <c r="F417" s="3"/>
      <c r="G417" s="3"/>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row>
    <row r="418" spans="2:196" x14ac:dyDescent="0.2">
      <c r="B418" s="5"/>
      <c r="C418" s="5"/>
      <c r="D418" s="5"/>
      <c r="E418" s="5"/>
      <c r="F418" s="3"/>
      <c r="G418" s="3"/>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row>
    <row r="419" spans="2:196" x14ac:dyDescent="0.2">
      <c r="B419" s="5"/>
      <c r="C419" s="5"/>
      <c r="D419" s="5"/>
      <c r="E419" s="5"/>
      <c r="F419" s="3"/>
      <c r="G419" s="3"/>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row>
    <row r="420" spans="2:196" x14ac:dyDescent="0.2">
      <c r="B420" s="5"/>
      <c r="C420" s="5"/>
      <c r="D420" s="5"/>
      <c r="E420" s="5"/>
      <c r="F420" s="3"/>
      <c r="G420" s="3"/>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row>
    <row r="421" spans="2:196" x14ac:dyDescent="0.2">
      <c r="B421" s="5"/>
      <c r="C421" s="5"/>
      <c r="D421" s="5"/>
      <c r="E421" s="5"/>
      <c r="F421" s="3"/>
      <c r="G421" s="3"/>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row>
    <row r="422" spans="2:196" x14ac:dyDescent="0.2">
      <c r="B422" s="5"/>
      <c r="C422" s="5"/>
      <c r="D422" s="5"/>
      <c r="E422" s="5"/>
      <c r="F422" s="3"/>
      <c r="G422" s="3"/>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row>
    <row r="423" spans="2:196" x14ac:dyDescent="0.2">
      <c r="B423" s="5"/>
      <c r="C423" s="5"/>
      <c r="D423" s="5"/>
      <c r="E423" s="5"/>
      <c r="F423" s="3"/>
      <c r="G423" s="3"/>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row>
    <row r="424" spans="2:196" x14ac:dyDescent="0.2">
      <c r="B424" s="5"/>
      <c r="C424" s="5"/>
      <c r="D424" s="5"/>
      <c r="E424" s="5"/>
      <c r="F424" s="3"/>
      <c r="G424" s="3"/>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row>
    <row r="425" spans="2:196" x14ac:dyDescent="0.2">
      <c r="B425" s="5"/>
      <c r="C425" s="5"/>
      <c r="D425" s="5"/>
      <c r="E425" s="5"/>
      <c r="F425" s="3"/>
      <c r="G425" s="3"/>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row>
    <row r="426" spans="2:196" x14ac:dyDescent="0.2">
      <c r="B426" s="5"/>
      <c r="C426" s="5"/>
      <c r="D426" s="5"/>
      <c r="E426" s="5"/>
      <c r="F426" s="3"/>
      <c r="G426" s="3"/>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row>
    <row r="427" spans="2:196" x14ac:dyDescent="0.2">
      <c r="B427" s="5"/>
      <c r="C427" s="5"/>
      <c r="D427" s="5"/>
      <c r="E427" s="5"/>
      <c r="F427" s="3"/>
      <c r="G427" s="3"/>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row>
    <row r="428" spans="2:196" x14ac:dyDescent="0.2">
      <c r="B428" s="5"/>
      <c r="C428" s="5"/>
      <c r="D428" s="5"/>
      <c r="E428" s="5"/>
      <c r="F428" s="3"/>
      <c r="G428" s="3"/>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row>
    <row r="429" spans="2:196" x14ac:dyDescent="0.2">
      <c r="B429" s="5"/>
      <c r="C429" s="5"/>
      <c r="D429" s="5"/>
      <c r="E429" s="5"/>
      <c r="F429" s="3"/>
      <c r="G429" s="3"/>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row>
    <row r="430" spans="2:196" x14ac:dyDescent="0.2">
      <c r="B430" s="5"/>
      <c r="C430" s="5"/>
      <c r="D430" s="5"/>
      <c r="E430" s="5"/>
      <c r="F430" s="3"/>
      <c r="G430" s="3"/>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row>
    <row r="431" spans="2:196" x14ac:dyDescent="0.2">
      <c r="B431" s="5"/>
      <c r="C431" s="5"/>
      <c r="D431" s="5"/>
      <c r="E431" s="5"/>
      <c r="F431" s="3"/>
      <c r="G431" s="3"/>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row>
    <row r="432" spans="2:196" x14ac:dyDescent="0.2">
      <c r="B432" s="5"/>
      <c r="C432" s="5"/>
      <c r="D432" s="5"/>
      <c r="E432" s="5"/>
      <c r="F432" s="3"/>
      <c r="G432" s="3"/>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row>
    <row r="433" spans="2:196" x14ac:dyDescent="0.2">
      <c r="B433" s="5"/>
      <c r="C433" s="5"/>
      <c r="D433" s="5"/>
      <c r="E433" s="5"/>
      <c r="F433" s="3"/>
      <c r="G433" s="3"/>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row>
    <row r="434" spans="2:196" x14ac:dyDescent="0.2">
      <c r="B434" s="5"/>
      <c r="C434" s="5"/>
      <c r="D434" s="5"/>
      <c r="E434" s="5"/>
      <c r="F434" s="3"/>
      <c r="G434" s="3"/>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row>
    <row r="435" spans="2:196" x14ac:dyDescent="0.2">
      <c r="B435" s="5"/>
      <c r="C435" s="5"/>
      <c r="D435" s="5"/>
      <c r="E435" s="5"/>
      <c r="F435" s="3"/>
      <c r="G435" s="3"/>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row>
    <row r="436" spans="2:196" x14ac:dyDescent="0.2">
      <c r="B436" s="5"/>
      <c r="C436" s="5"/>
      <c r="D436" s="5"/>
      <c r="E436" s="5"/>
      <c r="F436" s="3"/>
      <c r="G436" s="3"/>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row>
    <row r="437" spans="2:196" x14ac:dyDescent="0.2">
      <c r="B437" s="5"/>
      <c r="C437" s="5"/>
      <c r="D437" s="5"/>
      <c r="E437" s="5"/>
      <c r="F437" s="3"/>
      <c r="G437" s="3"/>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row>
    <row r="438" spans="2:196" x14ac:dyDescent="0.2">
      <c r="B438" s="5"/>
      <c r="C438" s="5"/>
      <c r="D438" s="5"/>
      <c r="E438" s="5"/>
      <c r="F438" s="3"/>
      <c r="G438" s="3"/>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row>
    <row r="439" spans="2:196" x14ac:dyDescent="0.2">
      <c r="B439" s="5"/>
      <c r="C439" s="5"/>
      <c r="D439" s="5"/>
      <c r="E439" s="5"/>
      <c r="F439" s="3"/>
      <c r="G439" s="3"/>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row>
    <row r="440" spans="2:196" x14ac:dyDescent="0.2">
      <c r="B440" s="5"/>
      <c r="C440" s="5"/>
      <c r="D440" s="5"/>
      <c r="E440" s="5"/>
      <c r="F440" s="3"/>
      <c r="G440" s="3"/>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row>
    <row r="441" spans="2:196" x14ac:dyDescent="0.2">
      <c r="B441" s="5"/>
      <c r="C441" s="5"/>
      <c r="D441" s="5"/>
      <c r="E441" s="5"/>
      <c r="F441" s="3"/>
      <c r="G441" s="3"/>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row>
    <row r="442" spans="2:196" x14ac:dyDescent="0.2">
      <c r="B442" s="5"/>
      <c r="C442" s="5"/>
      <c r="D442" s="5"/>
      <c r="E442" s="5"/>
      <c r="F442" s="3"/>
      <c r="G442" s="3"/>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row>
    <row r="443" spans="2:196" x14ac:dyDescent="0.2">
      <c r="B443" s="5"/>
      <c r="C443" s="5"/>
      <c r="D443" s="5"/>
      <c r="E443" s="5"/>
      <c r="F443" s="3"/>
      <c r="G443" s="3"/>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row>
    <row r="444" spans="2:196" x14ac:dyDescent="0.2">
      <c r="B444" s="5"/>
      <c r="C444" s="5"/>
      <c r="D444" s="5"/>
      <c r="E444" s="5"/>
      <c r="F444" s="3"/>
      <c r="G444" s="3"/>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row>
    <row r="445" spans="2:196" x14ac:dyDescent="0.2">
      <c r="B445" s="5"/>
      <c r="C445" s="5"/>
      <c r="D445" s="5"/>
      <c r="E445" s="5"/>
      <c r="F445" s="3"/>
      <c r="G445" s="3"/>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row>
    <row r="446" spans="2:196" x14ac:dyDescent="0.2">
      <c r="B446" s="5"/>
      <c r="C446" s="5"/>
      <c r="D446" s="5"/>
      <c r="E446" s="5"/>
      <c r="F446" s="3"/>
      <c r="G446" s="3"/>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row>
    <row r="447" spans="2:196" x14ac:dyDescent="0.2">
      <c r="B447" s="5"/>
      <c r="C447" s="5"/>
      <c r="D447" s="5"/>
      <c r="E447" s="5"/>
      <c r="F447" s="3"/>
      <c r="G447" s="3"/>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row>
    <row r="448" spans="2:196" x14ac:dyDescent="0.2">
      <c r="B448" s="5"/>
      <c r="C448" s="5"/>
      <c r="D448" s="5"/>
      <c r="E448" s="5"/>
      <c r="F448" s="3"/>
      <c r="G448" s="3"/>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row>
    <row r="449" spans="2:196" x14ac:dyDescent="0.2">
      <c r="B449" s="5"/>
      <c r="C449" s="5"/>
      <c r="D449" s="5"/>
      <c r="E449" s="5"/>
      <c r="F449" s="3"/>
      <c r="G449" s="3"/>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row>
    <row r="450" spans="2:196" x14ac:dyDescent="0.2">
      <c r="B450" s="5"/>
      <c r="C450" s="5"/>
      <c r="D450" s="5"/>
      <c r="E450" s="5"/>
      <c r="F450" s="3"/>
      <c r="G450" s="3"/>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row>
    <row r="451" spans="2:196" x14ac:dyDescent="0.2">
      <c r="B451" s="5"/>
      <c r="C451" s="5"/>
      <c r="D451" s="5"/>
      <c r="E451" s="5"/>
      <c r="F451" s="3"/>
      <c r="G451" s="3"/>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row>
    <row r="452" spans="2:196" x14ac:dyDescent="0.2">
      <c r="B452" s="5"/>
      <c r="C452" s="5"/>
      <c r="D452" s="5"/>
      <c r="E452" s="5"/>
      <c r="F452" s="3"/>
      <c r="G452" s="3"/>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row>
    <row r="453" spans="2:196" x14ac:dyDescent="0.2">
      <c r="B453" s="5"/>
      <c r="C453" s="5"/>
      <c r="D453" s="5"/>
      <c r="E453" s="5"/>
      <c r="F453" s="3"/>
      <c r="G453" s="3"/>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row>
    <row r="454" spans="2:196" x14ac:dyDescent="0.2">
      <c r="B454" s="5"/>
      <c r="C454" s="5"/>
      <c r="D454" s="5"/>
      <c r="E454" s="5"/>
      <c r="F454" s="3"/>
      <c r="G454" s="3"/>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row>
    <row r="455" spans="2:196" x14ac:dyDescent="0.2">
      <c r="B455" s="5"/>
      <c r="C455" s="5"/>
      <c r="D455" s="5"/>
      <c r="E455" s="5"/>
      <c r="F455" s="3"/>
      <c r="G455" s="3"/>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row>
    <row r="456" spans="2:196" x14ac:dyDescent="0.2">
      <c r="B456" s="5"/>
      <c r="C456" s="5"/>
      <c r="D456" s="5"/>
      <c r="E456" s="5"/>
      <c r="F456" s="3"/>
      <c r="G456" s="3"/>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row>
    <row r="457" spans="2:196" x14ac:dyDescent="0.2">
      <c r="B457" s="5"/>
      <c r="C457" s="5"/>
      <c r="D457" s="5"/>
      <c r="E457" s="5"/>
      <c r="F457" s="3"/>
      <c r="G457" s="3"/>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row>
    <row r="458" spans="2:196" x14ac:dyDescent="0.2">
      <c r="B458" s="5"/>
      <c r="C458" s="5"/>
      <c r="D458" s="5"/>
      <c r="E458" s="5"/>
      <c r="F458" s="3"/>
      <c r="G458" s="3"/>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row>
    <row r="459" spans="2:196" x14ac:dyDescent="0.2">
      <c r="B459" s="5"/>
      <c r="C459" s="5"/>
      <c r="D459" s="5"/>
      <c r="E459" s="5"/>
      <c r="F459" s="3"/>
      <c r="G459" s="3"/>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row>
    <row r="460" spans="2:196" x14ac:dyDescent="0.2">
      <c r="B460" s="5"/>
      <c r="C460" s="5"/>
      <c r="D460" s="5"/>
      <c r="E460" s="5"/>
      <c r="F460" s="3"/>
      <c r="G460" s="3"/>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row>
    <row r="461" spans="2:196" x14ac:dyDescent="0.2">
      <c r="B461" s="5"/>
      <c r="C461" s="5"/>
      <c r="D461" s="5"/>
      <c r="E461" s="5"/>
      <c r="F461" s="3"/>
      <c r="G461" s="3"/>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row>
    <row r="462" spans="2:196" x14ac:dyDescent="0.2">
      <c r="B462" s="5"/>
      <c r="C462" s="5"/>
      <c r="D462" s="5"/>
      <c r="E462" s="5"/>
      <c r="F462" s="3"/>
      <c r="G462" s="3"/>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row>
    <row r="463" spans="2:196" x14ac:dyDescent="0.2">
      <c r="B463" s="5"/>
      <c r="C463" s="5"/>
      <c r="D463" s="5"/>
      <c r="E463" s="5"/>
      <c r="F463" s="3"/>
      <c r="G463" s="3"/>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row>
    <row r="464" spans="2:196" x14ac:dyDescent="0.2">
      <c r="B464" s="5"/>
      <c r="C464" s="5"/>
      <c r="D464" s="5"/>
      <c r="E464" s="5"/>
      <c r="F464" s="3"/>
      <c r="G464" s="3"/>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row>
    <row r="465" spans="2:196" x14ac:dyDescent="0.2">
      <c r="B465" s="5"/>
      <c r="C465" s="5"/>
      <c r="D465" s="5"/>
      <c r="E465" s="5"/>
      <c r="F465" s="3"/>
      <c r="G465" s="3"/>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row>
    <row r="466" spans="2:196" x14ac:dyDescent="0.2">
      <c r="B466" s="5"/>
      <c r="C466" s="5"/>
      <c r="D466" s="5"/>
      <c r="E466" s="5"/>
      <c r="F466" s="3"/>
      <c r="G466" s="3"/>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row>
    <row r="467" spans="2:196" x14ac:dyDescent="0.2">
      <c r="B467" s="5"/>
      <c r="C467" s="5"/>
      <c r="D467" s="5"/>
      <c r="E467" s="5"/>
      <c r="F467" s="3"/>
      <c r="G467" s="3"/>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row>
    <row r="468" spans="2:196" x14ac:dyDescent="0.2">
      <c r="B468" s="5"/>
      <c r="C468" s="5"/>
      <c r="D468" s="5"/>
      <c r="E468" s="5"/>
      <c r="F468" s="3"/>
      <c r="G468" s="3"/>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row>
    <row r="469" spans="2:196" x14ac:dyDescent="0.2">
      <c r="B469" s="5"/>
      <c r="C469" s="5"/>
      <c r="D469" s="5"/>
      <c r="E469" s="5"/>
      <c r="F469" s="3"/>
      <c r="G469" s="3"/>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row>
    <row r="470" spans="2:196" x14ac:dyDescent="0.2">
      <c r="B470" s="5"/>
      <c r="C470" s="5"/>
      <c r="D470" s="5"/>
      <c r="E470" s="5"/>
      <c r="F470" s="3"/>
      <c r="G470" s="3"/>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row>
    <row r="471" spans="2:196" x14ac:dyDescent="0.2">
      <c r="B471" s="5"/>
      <c r="C471" s="5"/>
      <c r="D471" s="5"/>
      <c r="E471" s="5"/>
      <c r="F471" s="3"/>
      <c r="G471" s="3"/>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row>
    <row r="472" spans="2:196" x14ac:dyDescent="0.2">
      <c r="B472" s="5"/>
      <c r="C472" s="5"/>
      <c r="D472" s="5"/>
      <c r="E472" s="5"/>
      <c r="F472" s="3"/>
      <c r="G472" s="3"/>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row>
    <row r="473" spans="2:196" x14ac:dyDescent="0.2">
      <c r="B473" s="5"/>
      <c r="C473" s="5"/>
      <c r="D473" s="5"/>
      <c r="E473" s="5"/>
      <c r="F473" s="3"/>
      <c r="G473" s="3"/>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row>
    <row r="474" spans="2:196" x14ac:dyDescent="0.2">
      <c r="B474" s="5"/>
      <c r="C474" s="5"/>
      <c r="D474" s="5"/>
      <c r="E474" s="5"/>
      <c r="F474" s="3"/>
      <c r="G474" s="3"/>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row>
    <row r="475" spans="2:196" x14ac:dyDescent="0.2">
      <c r="B475" s="5"/>
      <c r="C475" s="5"/>
      <c r="D475" s="5"/>
      <c r="E475" s="5"/>
      <c r="F475" s="3"/>
      <c r="G475" s="3"/>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row>
    <row r="476" spans="2:196" x14ac:dyDescent="0.2">
      <c r="B476" s="5"/>
      <c r="C476" s="5"/>
      <c r="D476" s="5"/>
      <c r="E476" s="5"/>
      <c r="F476" s="3"/>
      <c r="G476" s="3"/>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row>
    <row r="477" spans="2:196" x14ac:dyDescent="0.2">
      <c r="B477" s="5"/>
      <c r="C477" s="5"/>
      <c r="D477" s="5"/>
      <c r="E477" s="5"/>
      <c r="F477" s="3"/>
      <c r="G477" s="3"/>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row>
    <row r="478" spans="2:196" x14ac:dyDescent="0.2">
      <c r="B478" s="5"/>
      <c r="C478" s="5"/>
      <c r="D478" s="5"/>
      <c r="E478" s="5"/>
      <c r="F478" s="3"/>
      <c r="G478" s="3"/>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row>
    <row r="479" spans="2:196" x14ac:dyDescent="0.2">
      <c r="B479" s="5"/>
      <c r="C479" s="5"/>
      <c r="D479" s="5"/>
      <c r="E479" s="5"/>
      <c r="F479" s="3"/>
      <c r="G479" s="3"/>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row>
    <row r="480" spans="2:196" x14ac:dyDescent="0.2">
      <c r="B480" s="5"/>
      <c r="C480" s="5"/>
      <c r="D480" s="5"/>
      <c r="E480" s="5"/>
      <c r="F480" s="3"/>
      <c r="G480" s="3"/>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row>
    <row r="481" spans="2:196" x14ac:dyDescent="0.2">
      <c r="B481" s="5"/>
      <c r="C481" s="5"/>
      <c r="D481" s="5"/>
      <c r="E481" s="5"/>
      <c r="F481" s="3"/>
      <c r="G481" s="3"/>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row>
    <row r="482" spans="2:196" x14ac:dyDescent="0.2">
      <c r="B482" s="5"/>
      <c r="C482" s="5"/>
      <c r="D482" s="5"/>
      <c r="E482" s="5"/>
      <c r="F482" s="3"/>
      <c r="G482" s="3"/>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row>
    <row r="483" spans="2:196" x14ac:dyDescent="0.2">
      <c r="B483" s="5"/>
      <c r="C483" s="5"/>
      <c r="D483" s="5"/>
      <c r="E483" s="5"/>
      <c r="F483" s="3"/>
      <c r="G483" s="3"/>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row>
    <row r="484" spans="2:196" x14ac:dyDescent="0.2">
      <c r="B484" s="5"/>
      <c r="C484" s="5"/>
      <c r="D484" s="5"/>
      <c r="E484" s="5"/>
      <c r="F484" s="3"/>
      <c r="G484" s="3"/>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row>
    <row r="485" spans="2:196" x14ac:dyDescent="0.2">
      <c r="B485" s="5"/>
      <c r="C485" s="5"/>
      <c r="D485" s="5"/>
      <c r="E485" s="5"/>
      <c r="F485" s="3"/>
      <c r="G485" s="3"/>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row>
    <row r="486" spans="2:196" x14ac:dyDescent="0.2">
      <c r="B486" s="5"/>
      <c r="C486" s="5"/>
      <c r="D486" s="5"/>
      <c r="E486" s="5"/>
      <c r="F486" s="3"/>
      <c r="G486" s="3"/>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row>
    <row r="487" spans="2:196" x14ac:dyDescent="0.2">
      <c r="B487" s="5"/>
      <c r="C487" s="5"/>
      <c r="D487" s="5"/>
      <c r="E487" s="5"/>
      <c r="F487" s="3"/>
      <c r="G487" s="3"/>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row>
    <row r="488" spans="2:196" x14ac:dyDescent="0.2">
      <c r="B488" s="5"/>
      <c r="C488" s="5"/>
      <c r="D488" s="5"/>
      <c r="E488" s="5"/>
      <c r="F488" s="3"/>
      <c r="G488" s="3"/>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row>
    <row r="489" spans="2:196" x14ac:dyDescent="0.2">
      <c r="B489" s="5"/>
      <c r="C489" s="5"/>
      <c r="D489" s="5"/>
      <c r="E489" s="5"/>
      <c r="F489" s="3"/>
      <c r="G489" s="3"/>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row>
    <row r="490" spans="2:196" x14ac:dyDescent="0.2">
      <c r="B490" s="5"/>
      <c r="C490" s="5"/>
      <c r="D490" s="5"/>
      <c r="E490" s="5"/>
      <c r="F490" s="3"/>
      <c r="G490" s="3"/>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row>
    <row r="491" spans="2:196" x14ac:dyDescent="0.2">
      <c r="B491" s="5"/>
      <c r="C491" s="5"/>
      <c r="D491" s="5"/>
      <c r="E491" s="5"/>
      <c r="F491" s="3"/>
      <c r="G491" s="3"/>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row>
    <row r="492" spans="2:196" x14ac:dyDescent="0.2">
      <c r="B492" s="5"/>
      <c r="C492" s="5"/>
      <c r="D492" s="5"/>
      <c r="E492" s="5"/>
      <c r="F492" s="3"/>
      <c r="G492" s="3"/>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row>
    <row r="493" spans="2:196" x14ac:dyDescent="0.2">
      <c r="B493" s="5"/>
      <c r="C493" s="5"/>
      <c r="D493" s="5"/>
      <c r="E493" s="5"/>
      <c r="F493" s="3"/>
      <c r="G493" s="3"/>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row>
    <row r="494" spans="2:196" x14ac:dyDescent="0.2">
      <c r="B494" s="5"/>
      <c r="C494" s="5"/>
      <c r="D494" s="5"/>
      <c r="E494" s="5"/>
      <c r="F494" s="3"/>
      <c r="G494" s="3"/>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row>
    <row r="495" spans="2:196" x14ac:dyDescent="0.2">
      <c r="B495" s="5"/>
      <c r="C495" s="5"/>
      <c r="D495" s="5"/>
      <c r="E495" s="5"/>
      <c r="F495" s="3"/>
      <c r="G495" s="3"/>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row>
    <row r="496" spans="2:196" x14ac:dyDescent="0.2">
      <c r="B496" s="5"/>
      <c r="C496" s="5"/>
      <c r="D496" s="5"/>
      <c r="E496" s="5"/>
      <c r="F496" s="3"/>
      <c r="G496" s="3"/>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row>
    <row r="497" spans="2:196" x14ac:dyDescent="0.2">
      <c r="B497" s="5"/>
      <c r="C497" s="5"/>
      <c r="D497" s="5"/>
      <c r="E497" s="5"/>
      <c r="F497" s="3"/>
      <c r="G497" s="3"/>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row>
    <row r="498" spans="2:196" x14ac:dyDescent="0.2">
      <c r="B498" s="5"/>
      <c r="C498" s="5"/>
      <c r="D498" s="5"/>
      <c r="E498" s="5"/>
      <c r="F498" s="3"/>
      <c r="G498" s="3"/>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row>
    <row r="499" spans="2:196" x14ac:dyDescent="0.2">
      <c r="B499" s="5"/>
      <c r="C499" s="5"/>
      <c r="D499" s="5"/>
      <c r="E499" s="5"/>
      <c r="F499" s="3"/>
      <c r="G499" s="3"/>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row>
    <row r="500" spans="2:196" x14ac:dyDescent="0.2">
      <c r="B500" s="5"/>
      <c r="C500" s="5"/>
      <c r="D500" s="5"/>
      <c r="E500" s="5"/>
      <c r="F500" s="3"/>
      <c r="G500" s="3"/>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row>
    <row r="501" spans="2:196" x14ac:dyDescent="0.2">
      <c r="B501" s="5"/>
      <c r="C501" s="5"/>
      <c r="D501" s="5"/>
      <c r="E501" s="5"/>
      <c r="F501" s="3"/>
      <c r="G501" s="3"/>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row>
    <row r="502" spans="2:196" x14ac:dyDescent="0.2">
      <c r="B502" s="5"/>
      <c r="C502" s="5"/>
      <c r="D502" s="5"/>
      <c r="E502" s="5"/>
      <c r="F502" s="3"/>
      <c r="G502" s="3"/>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row>
    <row r="503" spans="2:196" x14ac:dyDescent="0.2">
      <c r="B503" s="5"/>
      <c r="C503" s="5"/>
      <c r="D503" s="5"/>
      <c r="E503" s="5"/>
      <c r="F503" s="3"/>
      <c r="G503" s="3"/>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row>
    <row r="504" spans="2:196" x14ac:dyDescent="0.2">
      <c r="B504" s="5"/>
      <c r="C504" s="5"/>
      <c r="D504" s="5"/>
      <c r="E504" s="5"/>
      <c r="F504" s="3"/>
      <c r="G504" s="3"/>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row>
    <row r="505" spans="2:196" x14ac:dyDescent="0.2">
      <c r="B505" s="5"/>
      <c r="C505" s="5"/>
      <c r="D505" s="5"/>
      <c r="E505" s="5"/>
      <c r="F505" s="3"/>
      <c r="G505" s="3"/>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row>
    <row r="506" spans="2:196" x14ac:dyDescent="0.2">
      <c r="B506" s="5"/>
      <c r="C506" s="5"/>
      <c r="D506" s="5"/>
      <c r="E506" s="5"/>
      <c r="F506" s="3"/>
      <c r="G506" s="3"/>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row>
    <row r="507" spans="2:196" x14ac:dyDescent="0.2">
      <c r="B507" s="5"/>
      <c r="C507" s="5"/>
      <c r="D507" s="5"/>
      <c r="E507" s="5"/>
      <c r="F507" s="3"/>
      <c r="G507" s="3"/>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row>
    <row r="508" spans="2:196" x14ac:dyDescent="0.2">
      <c r="B508" s="5"/>
      <c r="C508" s="5"/>
      <c r="D508" s="5"/>
      <c r="E508" s="5"/>
      <c r="F508" s="3"/>
      <c r="G508" s="3"/>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row>
    <row r="509" spans="2:196" x14ac:dyDescent="0.2">
      <c r="B509" s="5"/>
      <c r="C509" s="5"/>
      <c r="D509" s="5"/>
      <c r="E509" s="5"/>
      <c r="F509" s="3"/>
      <c r="G509" s="3"/>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row>
    <row r="510" spans="2:196" x14ac:dyDescent="0.2">
      <c r="B510" s="5"/>
      <c r="C510" s="5"/>
      <c r="D510" s="5"/>
      <c r="E510" s="5"/>
      <c r="F510" s="3"/>
      <c r="G510" s="3"/>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row>
    <row r="511" spans="2:196" x14ac:dyDescent="0.2">
      <c r="B511" s="5"/>
      <c r="C511" s="5"/>
      <c r="D511" s="5"/>
      <c r="E511" s="5"/>
      <c r="F511" s="3"/>
      <c r="G511" s="3"/>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row>
    <row r="512" spans="2:196" x14ac:dyDescent="0.2">
      <c r="B512" s="5"/>
      <c r="C512" s="5"/>
      <c r="D512" s="5"/>
      <c r="E512" s="5"/>
      <c r="F512" s="3"/>
      <c r="G512" s="3"/>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row>
    <row r="513" spans="2:196" x14ac:dyDescent="0.2">
      <c r="B513" s="5"/>
      <c r="C513" s="5"/>
      <c r="D513" s="5"/>
      <c r="E513" s="5"/>
      <c r="F513" s="3"/>
      <c r="G513" s="3"/>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row>
    <row r="514" spans="2:196" x14ac:dyDescent="0.2">
      <c r="B514" s="5"/>
      <c r="C514" s="5"/>
      <c r="D514" s="5"/>
      <c r="E514" s="5"/>
      <c r="F514" s="3"/>
      <c r="G514" s="3"/>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row>
    <row r="515" spans="2:196" x14ac:dyDescent="0.2">
      <c r="B515" s="5"/>
      <c r="C515" s="5"/>
      <c r="D515" s="5"/>
      <c r="E515" s="5"/>
      <c r="F515" s="3"/>
      <c r="G515" s="3"/>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row>
    <row r="516" spans="2:196" x14ac:dyDescent="0.2">
      <c r="B516" s="5"/>
      <c r="C516" s="5"/>
      <c r="D516" s="5"/>
      <c r="E516" s="5"/>
      <c r="F516" s="3"/>
      <c r="G516" s="3"/>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row>
    <row r="517" spans="2:196" x14ac:dyDescent="0.2">
      <c r="B517" s="5"/>
      <c r="C517" s="5"/>
      <c r="D517" s="5"/>
      <c r="E517" s="5"/>
      <c r="F517" s="3"/>
      <c r="G517" s="3"/>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row>
    <row r="518" spans="2:196" x14ac:dyDescent="0.2">
      <c r="B518" s="5"/>
      <c r="C518" s="5"/>
      <c r="D518" s="5"/>
      <c r="E518" s="5"/>
      <c r="F518" s="3"/>
      <c r="G518" s="3"/>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row>
    <row r="519" spans="2:196" x14ac:dyDescent="0.2">
      <c r="B519" s="5"/>
      <c r="C519" s="5"/>
      <c r="D519" s="5"/>
      <c r="E519" s="5"/>
      <c r="F519" s="3"/>
      <c r="G519" s="3"/>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row>
    <row r="520" spans="2:196" x14ac:dyDescent="0.2">
      <c r="B520" s="5"/>
      <c r="C520" s="5"/>
      <c r="D520" s="5"/>
      <c r="E520" s="5"/>
      <c r="F520" s="3"/>
      <c r="G520" s="3"/>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row>
    <row r="521" spans="2:196" x14ac:dyDescent="0.2">
      <c r="B521" s="5"/>
      <c r="C521" s="5"/>
      <c r="D521" s="5"/>
      <c r="E521" s="5"/>
      <c r="F521" s="3"/>
      <c r="G521" s="3"/>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row>
    <row r="522" spans="2:196" x14ac:dyDescent="0.2">
      <c r="B522" s="5"/>
      <c r="C522" s="5"/>
      <c r="D522" s="5"/>
      <c r="E522" s="5"/>
      <c r="F522" s="3"/>
      <c r="G522" s="3"/>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row>
    <row r="523" spans="2:196" x14ac:dyDescent="0.2">
      <c r="B523" s="5"/>
      <c r="C523" s="5"/>
      <c r="D523" s="5"/>
      <c r="E523" s="5"/>
      <c r="F523" s="3"/>
      <c r="G523" s="3"/>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row>
    <row r="524" spans="2:196" x14ac:dyDescent="0.2">
      <c r="B524" s="5"/>
      <c r="C524" s="5"/>
      <c r="D524" s="5"/>
      <c r="E524" s="5"/>
      <c r="F524" s="3"/>
      <c r="G524" s="3"/>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row>
    <row r="525" spans="2:196" x14ac:dyDescent="0.2">
      <c r="B525" s="5"/>
      <c r="C525" s="5"/>
      <c r="D525" s="5"/>
      <c r="E525" s="5"/>
      <c r="F525" s="3"/>
      <c r="G525" s="3"/>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row>
    <row r="526" spans="2:196" x14ac:dyDescent="0.2">
      <c r="B526" s="5"/>
      <c r="C526" s="5"/>
      <c r="D526" s="5"/>
      <c r="E526" s="5"/>
      <c r="F526" s="3"/>
      <c r="G526" s="3"/>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row>
    <row r="527" spans="2:196" x14ac:dyDescent="0.2">
      <c r="B527" s="5"/>
      <c r="C527" s="5"/>
      <c r="D527" s="5"/>
      <c r="E527" s="5"/>
      <c r="F527" s="3"/>
      <c r="G527" s="3"/>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row>
    <row r="528" spans="2:196" x14ac:dyDescent="0.2">
      <c r="B528" s="5"/>
      <c r="C528" s="5"/>
      <c r="D528" s="5"/>
      <c r="E528" s="5"/>
      <c r="F528" s="3"/>
      <c r="G528" s="3"/>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row>
    <row r="529" spans="2:196" x14ac:dyDescent="0.2">
      <c r="B529" s="5"/>
      <c r="C529" s="5"/>
      <c r="D529" s="5"/>
      <c r="E529" s="5"/>
      <c r="F529" s="3"/>
      <c r="G529" s="3"/>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row>
    <row r="530" spans="2:196" x14ac:dyDescent="0.2">
      <c r="B530" s="5"/>
      <c r="C530" s="5"/>
      <c r="D530" s="5"/>
      <c r="E530" s="5"/>
      <c r="F530" s="3"/>
      <c r="G530" s="3"/>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row>
    <row r="531" spans="2:196" x14ac:dyDescent="0.2">
      <c r="B531" s="5"/>
      <c r="C531" s="5"/>
      <c r="D531" s="5"/>
      <c r="E531" s="5"/>
      <c r="F531" s="3"/>
      <c r="G531" s="3"/>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row>
    <row r="532" spans="2:196" x14ac:dyDescent="0.2">
      <c r="B532" s="5"/>
      <c r="C532" s="5"/>
      <c r="D532" s="5"/>
      <c r="E532" s="5"/>
      <c r="F532" s="3"/>
      <c r="G532" s="3"/>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row>
    <row r="533" spans="2:196" x14ac:dyDescent="0.2">
      <c r="B533" s="5"/>
      <c r="C533" s="5"/>
      <c r="D533" s="5"/>
      <c r="E533" s="5"/>
      <c r="F533" s="3"/>
      <c r="G533" s="3"/>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row>
    <row r="534" spans="2:196" x14ac:dyDescent="0.2">
      <c r="B534" s="5"/>
      <c r="C534" s="5"/>
      <c r="D534" s="5"/>
      <c r="E534" s="5"/>
      <c r="F534" s="3"/>
      <c r="G534" s="3"/>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row>
    <row r="535" spans="2:196" x14ac:dyDescent="0.2">
      <c r="B535" s="5"/>
      <c r="C535" s="5"/>
      <c r="D535" s="5"/>
      <c r="E535" s="5"/>
      <c r="F535" s="3"/>
      <c r="G535" s="3"/>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row>
    <row r="536" spans="2:196" x14ac:dyDescent="0.2">
      <c r="B536" s="5"/>
      <c r="C536" s="5"/>
      <c r="D536" s="5"/>
      <c r="E536" s="5"/>
      <c r="F536" s="3"/>
      <c r="G536" s="3"/>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row>
    <row r="537" spans="2:196" x14ac:dyDescent="0.2">
      <c r="B537" s="5"/>
      <c r="C537" s="5"/>
      <c r="D537" s="5"/>
      <c r="E537" s="5"/>
      <c r="F537" s="3"/>
      <c r="G537" s="3"/>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row>
    <row r="538" spans="2:196" x14ac:dyDescent="0.2">
      <c r="B538" s="5"/>
      <c r="C538" s="5"/>
      <c r="D538" s="5"/>
      <c r="E538" s="5"/>
      <c r="F538" s="3"/>
      <c r="G538" s="3"/>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row>
    <row r="539" spans="2:196" x14ac:dyDescent="0.2">
      <c r="B539" s="5"/>
      <c r="C539" s="5"/>
      <c r="D539" s="5"/>
      <c r="E539" s="5"/>
      <c r="F539" s="3"/>
      <c r="G539" s="3"/>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row>
    <row r="540" spans="2:196" x14ac:dyDescent="0.2">
      <c r="B540" s="5"/>
      <c r="C540" s="5"/>
      <c r="D540" s="5"/>
      <c r="E540" s="5"/>
      <c r="F540" s="3"/>
      <c r="G540" s="3"/>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row>
    <row r="541" spans="2:196" x14ac:dyDescent="0.2">
      <c r="B541" s="5"/>
      <c r="C541" s="5"/>
      <c r="D541" s="5"/>
      <c r="E541" s="5"/>
      <c r="F541" s="3"/>
      <c r="G541" s="3"/>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row>
    <row r="542" spans="2:196" x14ac:dyDescent="0.2">
      <c r="B542" s="5"/>
      <c r="C542" s="5"/>
      <c r="D542" s="5"/>
      <c r="E542" s="5"/>
      <c r="F542" s="3"/>
      <c r="G542" s="3"/>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row>
    <row r="543" spans="2:196" x14ac:dyDescent="0.2">
      <c r="B543" s="5"/>
      <c r="C543" s="5"/>
      <c r="D543" s="5"/>
      <c r="E543" s="5"/>
      <c r="F543" s="3"/>
      <c r="G543" s="3"/>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row>
    <row r="544" spans="2:196" x14ac:dyDescent="0.2">
      <c r="B544" s="5"/>
      <c r="C544" s="5"/>
      <c r="D544" s="5"/>
      <c r="E544" s="5"/>
      <c r="F544" s="3"/>
      <c r="G544" s="3"/>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row>
    <row r="545" spans="2:196" x14ac:dyDescent="0.2">
      <c r="B545" s="5"/>
      <c r="C545" s="5"/>
      <c r="D545" s="5"/>
      <c r="E545" s="5"/>
      <c r="F545" s="3"/>
      <c r="G545" s="3"/>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row>
    <row r="546" spans="2:196" x14ac:dyDescent="0.2">
      <c r="B546" s="5"/>
      <c r="C546" s="5"/>
      <c r="D546" s="5"/>
      <c r="E546" s="5"/>
      <c r="F546" s="3"/>
      <c r="G546" s="3"/>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row>
    <row r="547" spans="2:196" x14ac:dyDescent="0.2">
      <c r="B547" s="5"/>
      <c r="C547" s="5"/>
      <c r="D547" s="5"/>
      <c r="E547" s="5"/>
      <c r="F547" s="3"/>
      <c r="G547" s="3"/>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row>
    <row r="548" spans="2:196" x14ac:dyDescent="0.2">
      <c r="B548" s="5"/>
      <c r="C548" s="5"/>
      <c r="D548" s="5"/>
      <c r="E548" s="5"/>
      <c r="F548" s="3"/>
      <c r="G548" s="3"/>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row>
    <row r="549" spans="2:196" x14ac:dyDescent="0.2">
      <c r="B549" s="5"/>
      <c r="C549" s="5"/>
      <c r="D549" s="5"/>
      <c r="E549" s="5"/>
      <c r="F549" s="3"/>
      <c r="G549" s="3"/>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row>
    <row r="550" spans="2:196" x14ac:dyDescent="0.2">
      <c r="B550" s="5"/>
      <c r="C550" s="5"/>
      <c r="D550" s="5"/>
      <c r="E550" s="5"/>
      <c r="F550" s="3"/>
      <c r="G550" s="3"/>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row>
    <row r="551" spans="2:196" x14ac:dyDescent="0.2">
      <c r="B551" s="5"/>
      <c r="C551" s="5"/>
      <c r="D551" s="5"/>
      <c r="E551" s="5"/>
      <c r="F551" s="3"/>
      <c r="G551" s="3"/>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row>
    <row r="552" spans="2:196" x14ac:dyDescent="0.2">
      <c r="B552" s="5"/>
      <c r="C552" s="5"/>
      <c r="D552" s="5"/>
      <c r="E552" s="5"/>
      <c r="F552" s="3"/>
      <c r="G552" s="3"/>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row>
    <row r="553" spans="2:196" x14ac:dyDescent="0.2">
      <c r="B553" s="5"/>
      <c r="C553" s="5"/>
      <c r="D553" s="5"/>
      <c r="E553" s="5"/>
      <c r="F553" s="3"/>
      <c r="G553" s="3"/>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row>
    <row r="554" spans="2:196" x14ac:dyDescent="0.2">
      <c r="B554" s="5"/>
      <c r="C554" s="5"/>
      <c r="D554" s="5"/>
      <c r="E554" s="5"/>
      <c r="F554" s="3"/>
      <c r="G554" s="3"/>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row>
    <row r="555" spans="2:196" x14ac:dyDescent="0.2">
      <c r="B555" s="5"/>
      <c r="C555" s="5"/>
      <c r="D555" s="5"/>
      <c r="E555" s="5"/>
      <c r="F555" s="3"/>
      <c r="G555" s="3"/>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row>
    <row r="556" spans="2:196" x14ac:dyDescent="0.2">
      <c r="B556" s="5"/>
      <c r="C556" s="5"/>
      <c r="D556" s="5"/>
      <c r="E556" s="5"/>
      <c r="F556" s="3"/>
      <c r="G556" s="3"/>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row>
    <row r="557" spans="2:196" x14ac:dyDescent="0.2">
      <c r="B557" s="5"/>
      <c r="C557" s="5"/>
      <c r="D557" s="5"/>
      <c r="E557" s="5"/>
      <c r="F557" s="3"/>
      <c r="G557" s="3"/>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row>
    <row r="558" spans="2:196" x14ac:dyDescent="0.2">
      <c r="B558" s="5"/>
      <c r="C558" s="5"/>
      <c r="D558" s="5"/>
      <c r="E558" s="5"/>
      <c r="F558" s="3"/>
      <c r="G558" s="3"/>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row>
    <row r="559" spans="2:196" x14ac:dyDescent="0.2">
      <c r="B559" s="5"/>
      <c r="C559" s="5"/>
      <c r="D559" s="5"/>
      <c r="E559" s="5"/>
      <c r="F559" s="3"/>
      <c r="G559" s="3"/>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row>
    <row r="560" spans="2:196" x14ac:dyDescent="0.2">
      <c r="B560" s="5"/>
      <c r="C560" s="5"/>
      <c r="D560" s="5"/>
      <c r="E560" s="5"/>
      <c r="F560" s="3"/>
      <c r="G560" s="3"/>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row>
    <row r="561" spans="2:196" x14ac:dyDescent="0.2">
      <c r="B561" s="5"/>
      <c r="C561" s="5"/>
      <c r="D561" s="5"/>
      <c r="E561" s="5"/>
      <c r="F561" s="3"/>
      <c r="G561" s="3"/>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row>
    <row r="562" spans="2:196" x14ac:dyDescent="0.2">
      <c r="B562" s="5"/>
      <c r="C562" s="5"/>
      <c r="D562" s="5"/>
      <c r="E562" s="5"/>
      <c r="F562" s="3"/>
      <c r="G562" s="3"/>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row>
    <row r="563" spans="2:196" x14ac:dyDescent="0.2">
      <c r="B563" s="5"/>
      <c r="C563" s="5"/>
      <c r="D563" s="5"/>
      <c r="E563" s="5"/>
      <c r="F563" s="3"/>
      <c r="G563" s="3"/>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row>
    <row r="564" spans="2:196" x14ac:dyDescent="0.2">
      <c r="B564" s="5"/>
      <c r="C564" s="5"/>
      <c r="D564" s="5"/>
      <c r="E564" s="5"/>
      <c r="F564" s="3"/>
      <c r="G564" s="3"/>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row>
    <row r="565" spans="2:196" x14ac:dyDescent="0.2">
      <c r="B565" s="5"/>
      <c r="C565" s="5"/>
      <c r="D565" s="5"/>
      <c r="E565" s="5"/>
      <c r="F565" s="3"/>
      <c r="G565" s="3"/>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row>
    <row r="566" spans="2:196" x14ac:dyDescent="0.2">
      <c r="B566" s="5"/>
      <c r="C566" s="5"/>
      <c r="D566" s="5"/>
      <c r="E566" s="5"/>
      <c r="F566" s="3"/>
      <c r="G566" s="3"/>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row>
    <row r="567" spans="2:196" x14ac:dyDescent="0.2">
      <c r="B567" s="5"/>
      <c r="C567" s="5"/>
      <c r="D567" s="5"/>
      <c r="E567" s="5"/>
      <c r="F567" s="3"/>
      <c r="G567" s="3"/>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row>
    <row r="568" spans="2:196" x14ac:dyDescent="0.2">
      <c r="B568" s="5"/>
      <c r="C568" s="5"/>
      <c r="D568" s="5"/>
      <c r="E568" s="5"/>
      <c r="F568" s="3"/>
      <c r="G568" s="3"/>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row>
    <row r="569" spans="2:196" x14ac:dyDescent="0.2">
      <c r="B569" s="5"/>
      <c r="C569" s="5"/>
      <c r="D569" s="5"/>
      <c r="E569" s="5"/>
      <c r="F569" s="3"/>
      <c r="G569" s="3"/>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row>
    <row r="570" spans="2:196" x14ac:dyDescent="0.2">
      <c r="B570" s="5"/>
      <c r="C570" s="5"/>
      <c r="D570" s="5"/>
      <c r="E570" s="5"/>
      <c r="F570" s="3"/>
      <c r="G570" s="3"/>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row>
    <row r="571" spans="2:196" x14ac:dyDescent="0.2">
      <c r="B571" s="5"/>
      <c r="C571" s="5"/>
      <c r="D571" s="5"/>
      <c r="E571" s="5"/>
      <c r="F571" s="3"/>
      <c r="G571" s="3"/>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row>
    <row r="572" spans="2:196" x14ac:dyDescent="0.2">
      <c r="B572" s="5"/>
      <c r="C572" s="5"/>
      <c r="D572" s="5"/>
      <c r="E572" s="5"/>
      <c r="F572" s="3"/>
      <c r="G572" s="3"/>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row>
    <row r="573" spans="2:196" x14ac:dyDescent="0.2">
      <c r="B573" s="5"/>
      <c r="C573" s="5"/>
      <c r="D573" s="5"/>
      <c r="E573" s="5"/>
      <c r="F573" s="3"/>
      <c r="G573" s="3"/>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row>
    <row r="574" spans="2:196" x14ac:dyDescent="0.2">
      <c r="B574" s="5"/>
      <c r="C574" s="5"/>
      <c r="D574" s="5"/>
      <c r="E574" s="5"/>
      <c r="F574" s="3"/>
      <c r="G574" s="3"/>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row>
    <row r="575" spans="2:196" x14ac:dyDescent="0.2">
      <c r="B575" s="5"/>
      <c r="C575" s="5"/>
      <c r="D575" s="5"/>
      <c r="E575" s="5"/>
      <c r="F575" s="3"/>
      <c r="G575" s="3"/>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row>
    <row r="576" spans="2:196" x14ac:dyDescent="0.2">
      <c r="B576" s="5"/>
      <c r="C576" s="5"/>
      <c r="D576" s="5"/>
      <c r="E576" s="5"/>
      <c r="F576" s="3"/>
      <c r="G576" s="3"/>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row>
    <row r="577" spans="2:196" x14ac:dyDescent="0.2">
      <c r="B577" s="5"/>
      <c r="C577" s="5"/>
      <c r="D577" s="5"/>
      <c r="E577" s="5"/>
      <c r="F577" s="3"/>
      <c r="G577" s="3"/>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row>
    <row r="578" spans="2:196" x14ac:dyDescent="0.2">
      <c r="B578" s="5"/>
      <c r="C578" s="5"/>
      <c r="D578" s="5"/>
      <c r="E578" s="5"/>
      <c r="F578" s="3"/>
      <c r="G578" s="3"/>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row>
    <row r="579" spans="2:196" x14ac:dyDescent="0.2">
      <c r="B579" s="5"/>
      <c r="C579" s="5"/>
      <c r="D579" s="5"/>
      <c r="E579" s="5"/>
      <c r="F579" s="3"/>
      <c r="G579" s="3"/>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row>
    <row r="580" spans="2:196" x14ac:dyDescent="0.2">
      <c r="B580" s="5"/>
      <c r="C580" s="5"/>
      <c r="D580" s="5"/>
      <c r="E580" s="5"/>
      <c r="F580" s="3"/>
      <c r="G580" s="3"/>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row>
    <row r="581" spans="2:196" x14ac:dyDescent="0.2">
      <c r="B581" s="5"/>
      <c r="C581" s="5"/>
      <c r="D581" s="5"/>
      <c r="E581" s="5"/>
      <c r="F581" s="3"/>
      <c r="G581" s="3"/>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row>
    <row r="582" spans="2:196" x14ac:dyDescent="0.2">
      <c r="B582" s="5"/>
      <c r="C582" s="5"/>
      <c r="D582" s="5"/>
      <c r="E582" s="5"/>
      <c r="F582" s="3"/>
      <c r="G582" s="3"/>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row>
    <row r="583" spans="2:196" x14ac:dyDescent="0.2">
      <c r="B583" s="5"/>
      <c r="C583" s="5"/>
      <c r="D583" s="5"/>
      <c r="E583" s="5"/>
      <c r="F583" s="3"/>
      <c r="G583" s="3"/>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row>
    <row r="584" spans="2:196" x14ac:dyDescent="0.2">
      <c r="B584" s="5"/>
      <c r="C584" s="5"/>
      <c r="D584" s="5"/>
      <c r="E584" s="5"/>
      <c r="F584" s="3"/>
      <c r="G584" s="3"/>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row>
    <row r="585" spans="2:196" x14ac:dyDescent="0.2">
      <c r="B585" s="5"/>
      <c r="C585" s="5"/>
      <c r="D585" s="5"/>
      <c r="E585" s="5"/>
      <c r="F585" s="3"/>
      <c r="G585" s="3"/>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row>
    <row r="586" spans="2:196" x14ac:dyDescent="0.2">
      <c r="B586" s="5"/>
      <c r="C586" s="5"/>
      <c r="D586" s="5"/>
      <c r="E586" s="5"/>
      <c r="F586" s="3"/>
      <c r="G586" s="3"/>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row>
    <row r="587" spans="2:196" x14ac:dyDescent="0.2">
      <c r="B587" s="5"/>
      <c r="C587" s="5"/>
      <c r="D587" s="5"/>
      <c r="E587" s="5"/>
      <c r="F587" s="3"/>
      <c r="G587" s="3"/>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row>
    <row r="588" spans="2:196" x14ac:dyDescent="0.2">
      <c r="B588" s="5"/>
      <c r="C588" s="5"/>
      <c r="D588" s="5"/>
      <c r="E588" s="5"/>
      <c r="F588" s="3"/>
      <c r="G588" s="3"/>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row>
    <row r="589" spans="2:196" x14ac:dyDescent="0.2">
      <c r="B589" s="5"/>
      <c r="C589" s="5"/>
      <c r="D589" s="5"/>
      <c r="E589" s="5"/>
      <c r="F589" s="3"/>
      <c r="G589" s="3"/>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row>
    <row r="590" spans="2:196" x14ac:dyDescent="0.2">
      <c r="B590" s="5"/>
      <c r="C590" s="5"/>
      <c r="D590" s="5"/>
      <c r="E590" s="5"/>
      <c r="F590" s="3"/>
      <c r="G590" s="3"/>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row>
    <row r="591" spans="2:196" x14ac:dyDescent="0.2">
      <c r="B591" s="5"/>
      <c r="C591" s="5"/>
      <c r="D591" s="5"/>
      <c r="E591" s="5"/>
      <c r="F591" s="3"/>
      <c r="G591" s="3"/>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row>
    <row r="592" spans="2:196" x14ac:dyDescent="0.2">
      <c r="B592" s="5"/>
      <c r="C592" s="5"/>
      <c r="D592" s="5"/>
      <c r="E592" s="5"/>
      <c r="F592" s="3"/>
      <c r="G592" s="3"/>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row>
    <row r="593" spans="2:196" x14ac:dyDescent="0.2">
      <c r="B593" s="5"/>
      <c r="C593" s="5"/>
      <c r="D593" s="5"/>
      <c r="E593" s="5"/>
      <c r="F593" s="3"/>
      <c r="G593" s="3"/>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row>
    <row r="594" spans="2:196" x14ac:dyDescent="0.2">
      <c r="B594" s="5"/>
      <c r="C594" s="5"/>
      <c r="D594" s="5"/>
      <c r="E594" s="5"/>
      <c r="F594" s="3"/>
      <c r="G594" s="3"/>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row>
    <row r="595" spans="2:196" x14ac:dyDescent="0.2">
      <c r="B595" s="5"/>
      <c r="C595" s="5"/>
      <c r="D595" s="5"/>
      <c r="E595" s="5"/>
      <c r="F595" s="3"/>
      <c r="G595" s="3"/>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row>
    <row r="596" spans="2:196" x14ac:dyDescent="0.2">
      <c r="B596" s="5"/>
      <c r="C596" s="5"/>
      <c r="D596" s="5"/>
      <c r="E596" s="5"/>
      <c r="F596" s="3"/>
      <c r="G596" s="3"/>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row>
    <row r="597" spans="2:196" x14ac:dyDescent="0.2">
      <c r="B597" s="5"/>
      <c r="C597" s="5"/>
      <c r="D597" s="5"/>
      <c r="E597" s="5"/>
      <c r="F597" s="3"/>
      <c r="G597" s="3"/>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row>
    <row r="598" spans="2:196" x14ac:dyDescent="0.2">
      <c r="B598" s="5"/>
      <c r="C598" s="5"/>
      <c r="D598" s="5"/>
      <c r="E598" s="5"/>
      <c r="F598" s="3"/>
      <c r="G598" s="3"/>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row>
    <row r="599" spans="2:196" x14ac:dyDescent="0.2">
      <c r="B599" s="5"/>
      <c r="C599" s="5"/>
      <c r="D599" s="5"/>
      <c r="E599" s="5"/>
      <c r="F599" s="3"/>
      <c r="G599" s="3"/>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row>
    <row r="600" spans="2:196" x14ac:dyDescent="0.2">
      <c r="B600" s="5"/>
      <c r="C600" s="5"/>
      <c r="D600" s="5"/>
      <c r="E600" s="5"/>
      <c r="F600" s="3"/>
      <c r="G600" s="3"/>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row>
    <row r="601" spans="2:196" x14ac:dyDescent="0.2">
      <c r="B601" s="5"/>
      <c r="C601" s="5"/>
      <c r="D601" s="5"/>
      <c r="E601" s="5"/>
      <c r="F601" s="3"/>
      <c r="G601" s="3"/>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row>
    <row r="602" spans="2:196" x14ac:dyDescent="0.2">
      <c r="B602" s="5"/>
      <c r="C602" s="5"/>
      <c r="D602" s="5"/>
      <c r="E602" s="5"/>
      <c r="F602" s="3"/>
      <c r="G602" s="3"/>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row>
    <row r="603" spans="2:196" x14ac:dyDescent="0.2">
      <c r="B603" s="5"/>
      <c r="C603" s="5"/>
      <c r="D603" s="5"/>
      <c r="E603" s="5"/>
      <c r="F603" s="3"/>
      <c r="G603" s="3"/>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row>
    <row r="604" spans="2:196" x14ac:dyDescent="0.2">
      <c r="B604" s="5"/>
      <c r="C604" s="5"/>
      <c r="D604" s="5"/>
      <c r="E604" s="5"/>
      <c r="F604" s="3"/>
      <c r="G604" s="3"/>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row>
    <row r="605" spans="2:196" x14ac:dyDescent="0.2">
      <c r="B605" s="5"/>
      <c r="C605" s="5"/>
      <c r="D605" s="5"/>
      <c r="E605" s="5"/>
      <c r="F605" s="3"/>
      <c r="G605" s="3"/>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row>
    <row r="606" spans="2:196" x14ac:dyDescent="0.2">
      <c r="B606" s="5"/>
      <c r="C606" s="5"/>
      <c r="D606" s="5"/>
      <c r="E606" s="5"/>
      <c r="F606" s="3"/>
      <c r="G606" s="3"/>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row>
    <row r="607" spans="2:196" x14ac:dyDescent="0.2">
      <c r="B607" s="5"/>
      <c r="C607" s="5"/>
      <c r="D607" s="5"/>
      <c r="E607" s="5"/>
      <c r="F607" s="3"/>
      <c r="G607" s="3"/>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row>
    <row r="608" spans="2:196" x14ac:dyDescent="0.2">
      <c r="B608" s="5"/>
      <c r="C608" s="5"/>
      <c r="D608" s="5"/>
      <c r="E608" s="5"/>
      <c r="F608" s="3"/>
      <c r="G608" s="3"/>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row>
    <row r="609" spans="2:196" x14ac:dyDescent="0.2">
      <c r="B609" s="5"/>
      <c r="C609" s="5"/>
      <c r="D609" s="5"/>
      <c r="E609" s="5"/>
      <c r="F609" s="3"/>
      <c r="G609" s="3"/>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row>
    <row r="610" spans="2:196" x14ac:dyDescent="0.2">
      <c r="B610" s="5"/>
      <c r="C610" s="5"/>
      <c r="D610" s="5"/>
      <c r="E610" s="5"/>
      <c r="F610" s="3"/>
      <c r="G610" s="3"/>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row>
    <row r="611" spans="2:196" x14ac:dyDescent="0.2">
      <c r="B611" s="5"/>
      <c r="C611" s="5"/>
      <c r="D611" s="5"/>
      <c r="E611" s="5"/>
      <c r="F611" s="3"/>
      <c r="G611" s="3"/>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row>
    <row r="612" spans="2:196" x14ac:dyDescent="0.2">
      <c r="B612" s="5"/>
      <c r="C612" s="5"/>
      <c r="D612" s="5"/>
      <c r="E612" s="5"/>
      <c r="F612" s="3"/>
      <c r="G612" s="3"/>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row>
    <row r="613" spans="2:196" x14ac:dyDescent="0.2">
      <c r="B613" s="5"/>
      <c r="C613" s="5"/>
      <c r="D613" s="5"/>
      <c r="E613" s="5"/>
      <c r="F613" s="3"/>
      <c r="G613" s="3"/>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row>
    <row r="614" spans="2:196" x14ac:dyDescent="0.2">
      <c r="B614" s="5"/>
      <c r="C614" s="5"/>
      <c r="D614" s="5"/>
      <c r="E614" s="5"/>
      <c r="F614" s="3"/>
      <c r="G614" s="3"/>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row>
    <row r="615" spans="2:196" x14ac:dyDescent="0.2">
      <c r="B615" s="5"/>
      <c r="C615" s="5"/>
      <c r="D615" s="5"/>
      <c r="E615" s="5"/>
      <c r="F615" s="3"/>
      <c r="G615" s="3"/>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row>
    <row r="616" spans="2:196" x14ac:dyDescent="0.2">
      <c r="B616" s="5"/>
      <c r="C616" s="5"/>
      <c r="D616" s="5"/>
      <c r="E616" s="5"/>
      <c r="F616" s="3"/>
      <c r="G616" s="3"/>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row>
    <row r="617" spans="2:196" x14ac:dyDescent="0.2">
      <c r="B617" s="5"/>
      <c r="C617" s="5"/>
      <c r="D617" s="5"/>
      <c r="E617" s="5"/>
      <c r="F617" s="3"/>
      <c r="G617" s="3"/>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row>
    <row r="618" spans="2:196" x14ac:dyDescent="0.2">
      <c r="B618" s="5"/>
      <c r="C618" s="5"/>
      <c r="D618" s="5"/>
      <c r="E618" s="5"/>
      <c r="F618" s="3"/>
      <c r="G618" s="3"/>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row>
    <row r="619" spans="2:196" x14ac:dyDescent="0.2">
      <c r="B619" s="5"/>
      <c r="C619" s="5"/>
      <c r="D619" s="5"/>
      <c r="E619" s="5"/>
      <c r="F619" s="3"/>
      <c r="G619" s="3"/>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row>
    <row r="620" spans="2:196" x14ac:dyDescent="0.2">
      <c r="B620" s="5"/>
      <c r="C620" s="5"/>
      <c r="D620" s="5"/>
      <c r="E620" s="5"/>
      <c r="F620" s="3"/>
      <c r="G620" s="3"/>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row>
    <row r="621" spans="2:196" x14ac:dyDescent="0.2">
      <c r="B621" s="5"/>
      <c r="C621" s="5"/>
      <c r="D621" s="5"/>
      <c r="E621" s="5"/>
      <c r="F621" s="3"/>
      <c r="G621" s="3"/>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row>
    <row r="622" spans="2:196" x14ac:dyDescent="0.2">
      <c r="B622" s="5"/>
      <c r="C622" s="5"/>
      <c r="D622" s="5"/>
      <c r="E622" s="5"/>
      <c r="F622" s="3"/>
      <c r="G622" s="3"/>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row>
    <row r="623" spans="2:196" x14ac:dyDescent="0.2">
      <c r="B623" s="5"/>
      <c r="C623" s="5"/>
      <c r="D623" s="5"/>
      <c r="E623" s="5"/>
      <c r="F623" s="3"/>
      <c r="G623" s="3"/>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row>
    <row r="624" spans="2:196" x14ac:dyDescent="0.2">
      <c r="B624" s="5"/>
      <c r="C624" s="5"/>
      <c r="D624" s="5"/>
      <c r="E624" s="5"/>
      <c r="F624" s="3"/>
      <c r="G624" s="3"/>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row>
    <row r="625" spans="2:196" x14ac:dyDescent="0.2">
      <c r="B625" s="5"/>
      <c r="C625" s="5"/>
      <c r="D625" s="5"/>
      <c r="E625" s="5"/>
      <c r="F625" s="3"/>
      <c r="G625" s="3"/>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row>
    <row r="626" spans="2:196" x14ac:dyDescent="0.2">
      <c r="B626" s="5"/>
      <c r="C626" s="5"/>
      <c r="D626" s="5"/>
      <c r="E626" s="5"/>
      <c r="F626" s="3"/>
      <c r="G626" s="3"/>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row>
    <row r="627" spans="2:196" x14ac:dyDescent="0.2">
      <c r="B627" s="5"/>
      <c r="C627" s="5"/>
      <c r="D627" s="5"/>
      <c r="E627" s="5"/>
      <c r="F627" s="3"/>
      <c r="G627" s="3"/>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row>
    <row r="628" spans="2:196" x14ac:dyDescent="0.2">
      <c r="B628" s="5"/>
      <c r="C628" s="5"/>
      <c r="D628" s="5"/>
      <c r="E628" s="5"/>
      <c r="F628" s="3"/>
      <c r="G628" s="3"/>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row>
    <row r="629" spans="2:196" x14ac:dyDescent="0.2">
      <c r="B629" s="5"/>
      <c r="C629" s="5"/>
      <c r="D629" s="5"/>
      <c r="E629" s="5"/>
      <c r="F629" s="3"/>
      <c r="G629" s="3"/>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row>
    <row r="630" spans="2:196" x14ac:dyDescent="0.2">
      <c r="B630" s="5"/>
      <c r="C630" s="5"/>
      <c r="D630" s="5"/>
      <c r="E630" s="5"/>
      <c r="F630" s="3"/>
      <c r="G630" s="3"/>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row>
    <row r="631" spans="2:196" x14ac:dyDescent="0.2">
      <c r="B631" s="5"/>
      <c r="C631" s="5"/>
      <c r="D631" s="5"/>
      <c r="E631" s="5"/>
      <c r="F631" s="3"/>
      <c r="G631" s="3"/>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row>
    <row r="632" spans="2:196" x14ac:dyDescent="0.2">
      <c r="B632" s="5"/>
      <c r="C632" s="5"/>
      <c r="D632" s="5"/>
      <c r="E632" s="5"/>
      <c r="F632" s="3"/>
      <c r="G632" s="3"/>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row>
    <row r="633" spans="2:196" x14ac:dyDescent="0.2">
      <c r="B633" s="5"/>
      <c r="C633" s="5"/>
      <c r="D633" s="5"/>
      <c r="E633" s="5"/>
      <c r="F633" s="3"/>
      <c r="G633" s="3"/>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row>
    <row r="634" spans="2:196" x14ac:dyDescent="0.2">
      <c r="B634" s="5"/>
      <c r="C634" s="5"/>
      <c r="D634" s="5"/>
      <c r="E634" s="5"/>
      <c r="F634" s="3"/>
      <c r="G634" s="3"/>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row>
    <row r="635" spans="2:196" x14ac:dyDescent="0.2">
      <c r="B635" s="5"/>
      <c r="C635" s="5"/>
      <c r="D635" s="5"/>
      <c r="E635" s="5"/>
      <c r="F635" s="3"/>
      <c r="G635" s="3"/>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row>
    <row r="636" spans="2:196" x14ac:dyDescent="0.2">
      <c r="B636" s="5"/>
      <c r="C636" s="5"/>
      <c r="D636" s="5"/>
      <c r="E636" s="5"/>
      <c r="F636" s="3"/>
      <c r="G636" s="3"/>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row>
    <row r="637" spans="2:196" x14ac:dyDescent="0.2">
      <c r="B637" s="5"/>
      <c r="C637" s="5"/>
      <c r="D637" s="5"/>
      <c r="E637" s="5"/>
      <c r="F637" s="3"/>
      <c r="G637" s="3"/>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row>
    <row r="638" spans="2:196" x14ac:dyDescent="0.2">
      <c r="B638" s="5"/>
      <c r="C638" s="5"/>
      <c r="D638" s="5"/>
      <c r="E638" s="5"/>
      <c r="F638" s="3"/>
      <c r="G638" s="3"/>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row>
    <row r="639" spans="2:196" x14ac:dyDescent="0.2">
      <c r="B639" s="5"/>
      <c r="C639" s="5"/>
      <c r="D639" s="5"/>
      <c r="E639" s="5"/>
      <c r="F639" s="3"/>
      <c r="G639" s="3"/>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row>
    <row r="640" spans="2:196" x14ac:dyDescent="0.2">
      <c r="B640" s="5"/>
      <c r="C640" s="5"/>
      <c r="D640" s="5"/>
      <c r="E640" s="5"/>
      <c r="F640" s="3"/>
      <c r="G640" s="3"/>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row>
    <row r="641" spans="2:196" x14ac:dyDescent="0.2">
      <c r="B641" s="5"/>
      <c r="C641" s="5"/>
      <c r="D641" s="5"/>
      <c r="E641" s="5"/>
      <c r="F641" s="3"/>
      <c r="G641" s="3"/>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row>
    <row r="642" spans="2:196" x14ac:dyDescent="0.2">
      <c r="B642" s="5"/>
      <c r="C642" s="5"/>
      <c r="D642" s="5"/>
      <c r="E642" s="5"/>
      <c r="F642" s="3"/>
      <c r="G642" s="3"/>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row>
    <row r="643" spans="2:196" x14ac:dyDescent="0.2">
      <c r="B643" s="5"/>
      <c r="C643" s="5"/>
      <c r="D643" s="5"/>
      <c r="E643" s="5"/>
      <c r="F643" s="3"/>
      <c r="G643" s="3"/>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row>
    <row r="644" spans="2:196" x14ac:dyDescent="0.2">
      <c r="B644" s="5"/>
      <c r="C644" s="5"/>
      <c r="D644" s="5"/>
      <c r="E644" s="5"/>
      <c r="F644" s="3"/>
      <c r="G644" s="3"/>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row>
    <row r="645" spans="2:196" x14ac:dyDescent="0.2">
      <c r="B645" s="5"/>
      <c r="C645" s="5"/>
      <c r="D645" s="5"/>
      <c r="E645" s="5"/>
      <c r="F645" s="3"/>
      <c r="G645" s="3"/>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row>
    <row r="646" spans="2:196" x14ac:dyDescent="0.2">
      <c r="B646" s="5"/>
      <c r="C646" s="5"/>
      <c r="D646" s="5"/>
      <c r="E646" s="5"/>
      <c r="F646" s="3"/>
      <c r="G646" s="3"/>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row>
    <row r="647" spans="2:196" x14ac:dyDescent="0.2">
      <c r="B647" s="5"/>
      <c r="C647" s="5"/>
      <c r="D647" s="5"/>
      <c r="E647" s="5"/>
      <c r="F647" s="3"/>
      <c r="G647" s="3"/>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row>
    <row r="648" spans="2:196" x14ac:dyDescent="0.2">
      <c r="B648" s="5"/>
      <c r="C648" s="5"/>
      <c r="D648" s="5"/>
      <c r="E648" s="5"/>
      <c r="F648" s="3"/>
      <c r="G648" s="3"/>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row>
    <row r="649" spans="2:196" x14ac:dyDescent="0.2">
      <c r="B649" s="5"/>
      <c r="C649" s="5"/>
      <c r="D649" s="5"/>
      <c r="E649" s="5"/>
      <c r="F649" s="3"/>
      <c r="G649" s="3"/>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row>
    <row r="650" spans="2:196" x14ac:dyDescent="0.2">
      <c r="B650" s="5"/>
      <c r="C650" s="5"/>
      <c r="D650" s="5"/>
      <c r="E650" s="5"/>
      <c r="F650" s="3"/>
      <c r="G650" s="3"/>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row>
    <row r="651" spans="2:196" x14ac:dyDescent="0.2">
      <c r="B651" s="5"/>
      <c r="C651" s="5"/>
      <c r="D651" s="5"/>
      <c r="E651" s="5"/>
      <c r="F651" s="3"/>
      <c r="G651" s="3"/>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row>
    <row r="652" spans="2:196" x14ac:dyDescent="0.2">
      <c r="B652" s="5"/>
      <c r="C652" s="5"/>
      <c r="D652" s="5"/>
      <c r="E652" s="5"/>
      <c r="F652" s="3"/>
      <c r="G652" s="3"/>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row>
    <row r="653" spans="2:196" x14ac:dyDescent="0.2">
      <c r="B653" s="5"/>
      <c r="C653" s="5"/>
      <c r="D653" s="5"/>
      <c r="E653" s="5"/>
      <c r="F653" s="3"/>
      <c r="G653" s="3"/>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row>
    <row r="654" spans="2:196" x14ac:dyDescent="0.2">
      <c r="B654" s="5"/>
      <c r="C654" s="5"/>
      <c r="D654" s="5"/>
      <c r="E654" s="5"/>
      <c r="F654" s="3"/>
      <c r="G654" s="3"/>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row>
    <row r="655" spans="2:196" x14ac:dyDescent="0.2">
      <c r="B655" s="5"/>
      <c r="C655" s="5"/>
      <c r="D655" s="5"/>
      <c r="E655" s="5"/>
      <c r="F655" s="3"/>
      <c r="G655" s="3"/>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row>
    <row r="656" spans="2:196" x14ac:dyDescent="0.2">
      <c r="B656" s="5"/>
      <c r="C656" s="5"/>
      <c r="D656" s="5"/>
      <c r="E656" s="5"/>
      <c r="F656" s="3"/>
      <c r="G656" s="3"/>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row>
    <row r="657" spans="2:196" x14ac:dyDescent="0.2">
      <c r="B657" s="5"/>
      <c r="C657" s="5"/>
      <c r="D657" s="5"/>
      <c r="E657" s="5"/>
      <c r="F657" s="3"/>
      <c r="G657" s="3"/>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row>
    <row r="658" spans="2:196" x14ac:dyDescent="0.2">
      <c r="B658" s="5"/>
      <c r="C658" s="5"/>
      <c r="D658" s="5"/>
      <c r="E658" s="5"/>
      <c r="F658" s="3"/>
      <c r="G658" s="3"/>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row>
    <row r="659" spans="2:196" x14ac:dyDescent="0.2">
      <c r="B659" s="5"/>
      <c r="C659" s="5"/>
      <c r="D659" s="5"/>
      <c r="E659" s="5"/>
      <c r="F659" s="3"/>
      <c r="G659" s="3"/>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row>
    <row r="660" spans="2:196" x14ac:dyDescent="0.2">
      <c r="B660" s="5"/>
      <c r="C660" s="5"/>
      <c r="D660" s="5"/>
      <c r="E660" s="5"/>
      <c r="F660" s="3"/>
      <c r="G660" s="3"/>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row>
    <row r="661" spans="2:196" x14ac:dyDescent="0.2">
      <c r="B661" s="5"/>
      <c r="C661" s="5"/>
      <c r="D661" s="5"/>
      <c r="E661" s="5"/>
      <c r="F661" s="3"/>
      <c r="G661" s="3"/>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row>
    <row r="662" spans="2:196" x14ac:dyDescent="0.2">
      <c r="B662" s="5"/>
      <c r="C662" s="5"/>
      <c r="D662" s="5"/>
      <c r="E662" s="5"/>
      <c r="F662" s="3"/>
      <c r="G662" s="3"/>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row>
    <row r="663" spans="2:196" x14ac:dyDescent="0.2">
      <c r="B663" s="5"/>
      <c r="C663" s="5"/>
      <c r="D663" s="5"/>
      <c r="E663" s="5"/>
      <c r="F663" s="3"/>
      <c r="G663" s="3"/>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row>
    <row r="664" spans="2:196" x14ac:dyDescent="0.2">
      <c r="B664" s="5"/>
      <c r="C664" s="5"/>
      <c r="D664" s="5"/>
      <c r="E664" s="5"/>
      <c r="F664" s="3"/>
      <c r="G664" s="3"/>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row>
    <row r="665" spans="2:196" x14ac:dyDescent="0.2">
      <c r="B665" s="5"/>
      <c r="C665" s="5"/>
      <c r="D665" s="5"/>
      <c r="E665" s="5"/>
      <c r="F665" s="3"/>
      <c r="G665" s="3"/>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row>
    <row r="666" spans="2:196" x14ac:dyDescent="0.2">
      <c r="B666" s="5"/>
      <c r="C666" s="5"/>
      <c r="D666" s="5"/>
      <c r="E666" s="5"/>
      <c r="F666" s="3"/>
      <c r="G666" s="3"/>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row>
    <row r="667" spans="2:196" x14ac:dyDescent="0.2">
      <c r="B667" s="5"/>
      <c r="C667" s="5"/>
      <c r="D667" s="5"/>
      <c r="E667" s="5"/>
      <c r="F667" s="3"/>
      <c r="G667" s="3"/>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row>
    <row r="668" spans="2:196" x14ac:dyDescent="0.2">
      <c r="B668" s="5"/>
      <c r="C668" s="5"/>
      <c r="D668" s="5"/>
      <c r="E668" s="5"/>
      <c r="F668" s="3"/>
      <c r="G668" s="3"/>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row>
    <row r="669" spans="2:196" x14ac:dyDescent="0.2">
      <c r="B669" s="5"/>
      <c r="C669" s="5"/>
      <c r="D669" s="5"/>
      <c r="E669" s="5"/>
      <c r="F669" s="3"/>
      <c r="G669" s="3"/>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row>
    <row r="670" spans="2:196" x14ac:dyDescent="0.2">
      <c r="B670" s="5"/>
      <c r="C670" s="5"/>
      <c r="D670" s="5"/>
      <c r="E670" s="5"/>
      <c r="F670" s="3"/>
      <c r="G670" s="3"/>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row>
    <row r="671" spans="2:196" x14ac:dyDescent="0.2">
      <c r="B671" s="5"/>
      <c r="C671" s="5"/>
      <c r="D671" s="5"/>
      <c r="E671" s="5"/>
      <c r="F671" s="3"/>
      <c r="G671" s="3"/>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row>
    <row r="672" spans="2:196" x14ac:dyDescent="0.2">
      <c r="B672" s="5"/>
      <c r="C672" s="5"/>
      <c r="D672" s="5"/>
      <c r="E672" s="5"/>
      <c r="F672" s="3"/>
      <c r="G672" s="3"/>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row>
    <row r="673" spans="2:196" x14ac:dyDescent="0.2">
      <c r="B673" s="5"/>
      <c r="C673" s="5"/>
      <c r="D673" s="5"/>
      <c r="E673" s="5"/>
      <c r="F673" s="3"/>
      <c r="G673" s="3"/>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row>
    <row r="674" spans="2:196" x14ac:dyDescent="0.2">
      <c r="B674" s="5"/>
      <c r="C674" s="5"/>
      <c r="D674" s="5"/>
      <c r="E674" s="5"/>
      <c r="F674" s="3"/>
      <c r="G674" s="3"/>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row>
    <row r="675" spans="2:196" x14ac:dyDescent="0.2">
      <c r="B675" s="5"/>
      <c r="C675" s="5"/>
      <c r="D675" s="5"/>
      <c r="E675" s="5"/>
      <c r="F675" s="3"/>
      <c r="G675" s="3"/>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row>
    <row r="676" spans="2:196" x14ac:dyDescent="0.2">
      <c r="B676" s="5"/>
      <c r="C676" s="5"/>
      <c r="D676" s="5"/>
      <c r="E676" s="5"/>
      <c r="F676" s="3"/>
      <c r="G676" s="3"/>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row>
    <row r="677" spans="2:196" x14ac:dyDescent="0.2">
      <c r="B677" s="5"/>
      <c r="C677" s="5"/>
      <c r="D677" s="5"/>
      <c r="E677" s="5"/>
      <c r="F677" s="3"/>
      <c r="G677" s="3"/>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row>
    <row r="678" spans="2:196" x14ac:dyDescent="0.2">
      <c r="B678" s="5"/>
      <c r="C678" s="5"/>
      <c r="D678" s="5"/>
      <c r="E678" s="5"/>
      <c r="F678" s="3"/>
      <c r="G678" s="3"/>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row>
    <row r="679" spans="2:196" x14ac:dyDescent="0.2">
      <c r="B679" s="5"/>
      <c r="C679" s="5"/>
      <c r="D679" s="5"/>
      <c r="E679" s="5"/>
      <c r="F679" s="3"/>
      <c r="G679" s="3"/>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row>
    <row r="680" spans="2:196" x14ac:dyDescent="0.2">
      <c r="B680" s="5"/>
      <c r="C680" s="5"/>
      <c r="D680" s="5"/>
      <c r="E680" s="5"/>
      <c r="F680" s="3"/>
      <c r="G680" s="3"/>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row>
    <row r="681" spans="2:196" x14ac:dyDescent="0.2">
      <c r="B681" s="5"/>
      <c r="C681" s="5"/>
      <c r="D681" s="5"/>
      <c r="E681" s="5"/>
      <c r="F681" s="3"/>
      <c r="G681" s="3"/>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row>
    <row r="682" spans="2:196" x14ac:dyDescent="0.2">
      <c r="B682" s="5"/>
      <c r="C682" s="5"/>
      <c r="D682" s="5"/>
      <c r="E682" s="5"/>
      <c r="F682" s="3"/>
      <c r="G682" s="3"/>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row>
    <row r="683" spans="2:196" x14ac:dyDescent="0.2">
      <c r="B683" s="5"/>
      <c r="C683" s="5"/>
      <c r="D683" s="5"/>
      <c r="E683" s="5"/>
      <c r="F683" s="3"/>
      <c r="G683" s="3"/>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row>
    <row r="684" spans="2:196" x14ac:dyDescent="0.2">
      <c r="B684" s="5"/>
      <c r="C684" s="5"/>
      <c r="D684" s="5"/>
      <c r="E684" s="5"/>
      <c r="F684" s="3"/>
      <c r="G684" s="3"/>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row>
    <row r="685" spans="2:196" x14ac:dyDescent="0.2">
      <c r="B685" s="5"/>
      <c r="C685" s="5"/>
      <c r="D685" s="5"/>
      <c r="E685" s="5"/>
      <c r="F685" s="3"/>
      <c r="G685" s="3"/>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row>
    <row r="686" spans="2:196" x14ac:dyDescent="0.2">
      <c r="B686" s="5"/>
      <c r="C686" s="5"/>
      <c r="D686" s="5"/>
      <c r="E686" s="5"/>
      <c r="F686" s="3"/>
      <c r="G686" s="3"/>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row>
    <row r="687" spans="2:196" x14ac:dyDescent="0.2">
      <c r="B687" s="5"/>
      <c r="C687" s="5"/>
      <c r="D687" s="5"/>
      <c r="E687" s="5"/>
      <c r="F687" s="3"/>
      <c r="G687" s="3"/>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row>
    <row r="688" spans="2:196" x14ac:dyDescent="0.2">
      <c r="B688" s="5"/>
      <c r="C688" s="5"/>
      <c r="D688" s="5"/>
      <c r="E688" s="5"/>
      <c r="F688" s="3"/>
      <c r="G688" s="3"/>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row>
    <row r="689" spans="2:196" x14ac:dyDescent="0.2">
      <c r="B689" s="5"/>
      <c r="C689" s="5"/>
      <c r="D689" s="5"/>
      <c r="E689" s="5"/>
      <c r="F689" s="3"/>
      <c r="G689" s="3"/>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row>
    <row r="690" spans="2:196" x14ac:dyDescent="0.2">
      <c r="B690" s="5"/>
      <c r="C690" s="5"/>
      <c r="D690" s="5"/>
      <c r="E690" s="5"/>
      <c r="F690" s="3"/>
      <c r="G690" s="3"/>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row>
    <row r="691" spans="2:196" x14ac:dyDescent="0.2">
      <c r="B691" s="5"/>
      <c r="C691" s="5"/>
      <c r="D691" s="5"/>
      <c r="E691" s="5"/>
      <c r="F691" s="3"/>
      <c r="G691" s="3"/>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row>
    <row r="692" spans="2:196" x14ac:dyDescent="0.2">
      <c r="B692" s="5"/>
      <c r="C692" s="5"/>
      <c r="D692" s="5"/>
      <c r="E692" s="5"/>
      <c r="F692" s="3"/>
      <c r="G692" s="3"/>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row>
    <row r="693" spans="2:196" x14ac:dyDescent="0.2">
      <c r="B693" s="5"/>
      <c r="C693" s="5"/>
      <c r="D693" s="5"/>
      <c r="E693" s="5"/>
      <c r="F693" s="3"/>
      <c r="G693" s="3"/>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row>
    <row r="694" spans="2:196" x14ac:dyDescent="0.2">
      <c r="B694" s="5"/>
      <c r="C694" s="5"/>
      <c r="D694" s="5"/>
      <c r="E694" s="5"/>
      <c r="F694" s="3"/>
      <c r="G694" s="3"/>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row>
    <row r="695" spans="2:196" x14ac:dyDescent="0.2">
      <c r="B695" s="5"/>
      <c r="C695" s="5"/>
      <c r="D695" s="5"/>
      <c r="E695" s="5"/>
      <c r="F695" s="3"/>
      <c r="G695" s="3"/>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row>
    <row r="696" spans="2:196" x14ac:dyDescent="0.2">
      <c r="B696" s="5"/>
      <c r="C696" s="5"/>
      <c r="D696" s="5"/>
      <c r="E696" s="5"/>
      <c r="F696" s="3"/>
      <c r="G696" s="3"/>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row>
    <row r="697" spans="2:196" x14ac:dyDescent="0.2">
      <c r="B697" s="5"/>
      <c r="C697" s="5"/>
      <c r="D697" s="5"/>
      <c r="E697" s="5"/>
      <c r="F697" s="3"/>
      <c r="G697" s="3"/>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row>
    <row r="698" spans="2:196" x14ac:dyDescent="0.2">
      <c r="B698" s="5"/>
      <c r="C698" s="5"/>
      <c r="D698" s="5"/>
      <c r="E698" s="5"/>
      <c r="F698" s="3"/>
      <c r="G698" s="3"/>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row>
    <row r="699" spans="2:196" x14ac:dyDescent="0.2">
      <c r="B699" s="5"/>
      <c r="C699" s="5"/>
      <c r="D699" s="5"/>
      <c r="E699" s="5"/>
      <c r="F699" s="3"/>
      <c r="G699" s="3"/>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row>
    <row r="700" spans="2:196" x14ac:dyDescent="0.2">
      <c r="B700" s="5"/>
      <c r="C700" s="5"/>
      <c r="D700" s="5"/>
      <c r="E700" s="5"/>
      <c r="F700" s="3"/>
      <c r="G700" s="3"/>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row>
    <row r="701" spans="2:196" x14ac:dyDescent="0.2">
      <c r="B701" s="5"/>
      <c r="C701" s="5"/>
      <c r="D701" s="5"/>
      <c r="E701" s="5"/>
      <c r="F701" s="3"/>
      <c r="G701" s="3"/>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row>
    <row r="702" spans="2:196" x14ac:dyDescent="0.2">
      <c r="B702" s="5"/>
      <c r="C702" s="5"/>
      <c r="D702" s="5"/>
      <c r="E702" s="5"/>
      <c r="F702" s="3"/>
      <c r="G702" s="3"/>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row>
    <row r="703" spans="2:196" x14ac:dyDescent="0.2">
      <c r="B703" s="5"/>
      <c r="C703" s="5"/>
      <c r="D703" s="5"/>
      <c r="E703" s="5"/>
      <c r="F703" s="3"/>
      <c r="G703" s="3"/>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row>
    <row r="704" spans="2:196" x14ac:dyDescent="0.2">
      <c r="B704" s="5"/>
      <c r="C704" s="5"/>
      <c r="D704" s="5"/>
      <c r="E704" s="5"/>
      <c r="F704" s="3"/>
      <c r="G704" s="3"/>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row>
    <row r="705" spans="2:196" x14ac:dyDescent="0.2">
      <c r="B705" s="5"/>
      <c r="C705" s="5"/>
      <c r="D705" s="5"/>
      <c r="E705" s="5"/>
      <c r="F705" s="3"/>
      <c r="G705" s="3"/>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row>
    <row r="706" spans="2:196" x14ac:dyDescent="0.2">
      <c r="B706" s="5"/>
      <c r="C706" s="5"/>
      <c r="D706" s="5"/>
      <c r="E706" s="5"/>
      <c r="F706" s="3"/>
      <c r="G706" s="3"/>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row>
    <row r="707" spans="2:196" x14ac:dyDescent="0.2">
      <c r="B707" s="5"/>
      <c r="C707" s="5"/>
      <c r="D707" s="5"/>
      <c r="E707" s="5"/>
      <c r="F707" s="3"/>
      <c r="G707" s="3"/>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row>
    <row r="708" spans="2:196" x14ac:dyDescent="0.2">
      <c r="B708" s="5"/>
      <c r="C708" s="5"/>
      <c r="D708" s="5"/>
      <c r="E708" s="5"/>
      <c r="F708" s="3"/>
      <c r="G708" s="3"/>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row>
    <row r="709" spans="2:196" x14ac:dyDescent="0.2">
      <c r="B709" s="5"/>
      <c r="C709" s="5"/>
      <c r="D709" s="5"/>
      <c r="E709" s="5"/>
      <c r="F709" s="3"/>
      <c r="G709" s="3"/>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row>
    <row r="710" spans="2:196" x14ac:dyDescent="0.2">
      <c r="B710" s="5"/>
      <c r="C710" s="5"/>
      <c r="D710" s="5"/>
      <c r="E710" s="5"/>
      <c r="F710" s="3"/>
      <c r="G710" s="3"/>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row>
    <row r="711" spans="2:196" x14ac:dyDescent="0.2">
      <c r="B711" s="5"/>
      <c r="C711" s="5"/>
      <c r="D711" s="5"/>
      <c r="E711" s="5"/>
      <c r="F711" s="3"/>
      <c r="G711" s="3"/>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row>
    <row r="712" spans="2:196" x14ac:dyDescent="0.2">
      <c r="B712" s="5"/>
      <c r="C712" s="5"/>
      <c r="D712" s="5"/>
      <c r="E712" s="5"/>
      <c r="F712" s="3"/>
      <c r="G712" s="3"/>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row>
    <row r="713" spans="2:196" x14ac:dyDescent="0.2">
      <c r="B713" s="5"/>
      <c r="C713" s="5"/>
      <c r="D713" s="5"/>
      <c r="E713" s="5"/>
      <c r="F713" s="3"/>
      <c r="G713" s="3"/>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row>
    <row r="714" spans="2:196" x14ac:dyDescent="0.2">
      <c r="B714" s="5"/>
      <c r="C714" s="5"/>
      <c r="D714" s="5"/>
      <c r="E714" s="5"/>
      <c r="F714" s="3"/>
      <c r="G714" s="3"/>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row>
    <row r="715" spans="2:196" x14ac:dyDescent="0.2">
      <c r="B715" s="5"/>
      <c r="C715" s="5"/>
      <c r="D715" s="5"/>
      <c r="E715" s="5"/>
      <c r="F715" s="3"/>
      <c r="G715" s="3"/>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row>
    <row r="716" spans="2:196" x14ac:dyDescent="0.2">
      <c r="B716" s="5"/>
      <c r="C716" s="5"/>
      <c r="D716" s="5"/>
      <c r="E716" s="5"/>
      <c r="F716" s="3"/>
      <c r="G716" s="3"/>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row>
    <row r="717" spans="2:196" x14ac:dyDescent="0.2">
      <c r="B717" s="5"/>
      <c r="C717" s="5"/>
      <c r="D717" s="5"/>
      <c r="E717" s="5"/>
      <c r="F717" s="3"/>
      <c r="G717" s="3"/>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row>
    <row r="718" spans="2:196" x14ac:dyDescent="0.2">
      <c r="B718" s="5"/>
      <c r="C718" s="5"/>
      <c r="D718" s="5"/>
      <c r="E718" s="5"/>
      <c r="F718" s="3"/>
      <c r="G718" s="3"/>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row>
    <row r="719" spans="2:196" x14ac:dyDescent="0.2">
      <c r="B719" s="5"/>
      <c r="C719" s="5"/>
      <c r="D719" s="5"/>
      <c r="E719" s="5"/>
      <c r="F719" s="3"/>
      <c r="G719" s="3"/>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row>
    <row r="720" spans="2:196" x14ac:dyDescent="0.2">
      <c r="B720" s="5"/>
      <c r="C720" s="5"/>
      <c r="D720" s="5"/>
      <c r="E720" s="5"/>
      <c r="F720" s="3"/>
      <c r="G720" s="3"/>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row>
    <row r="721" spans="2:196" x14ac:dyDescent="0.2">
      <c r="B721" s="5"/>
      <c r="C721" s="5"/>
      <c r="D721" s="5"/>
      <c r="E721" s="5"/>
      <c r="F721" s="3"/>
      <c r="G721" s="3"/>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row>
    <row r="722" spans="2:196" x14ac:dyDescent="0.2">
      <c r="B722" s="5"/>
      <c r="C722" s="5"/>
      <c r="D722" s="5"/>
      <c r="E722" s="5"/>
      <c r="F722" s="3"/>
      <c r="G722" s="3"/>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row>
    <row r="723" spans="2:196" x14ac:dyDescent="0.2">
      <c r="B723" s="5"/>
      <c r="C723" s="5"/>
      <c r="D723" s="5"/>
      <c r="E723" s="5"/>
      <c r="F723" s="3"/>
      <c r="G723" s="3"/>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row>
    <row r="724" spans="2:196" x14ac:dyDescent="0.2">
      <c r="B724" s="5"/>
      <c r="C724" s="5"/>
      <c r="D724" s="5"/>
      <c r="E724" s="5"/>
      <c r="F724" s="3"/>
      <c r="G724" s="3"/>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row>
    <row r="725" spans="2:196" x14ac:dyDescent="0.2">
      <c r="B725" s="5"/>
      <c r="C725" s="5"/>
      <c r="D725" s="5"/>
      <c r="E725" s="5"/>
      <c r="F725" s="3"/>
      <c r="G725" s="3"/>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row>
    <row r="726" spans="2:196" x14ac:dyDescent="0.2">
      <c r="B726" s="5"/>
      <c r="C726" s="5"/>
      <c r="D726" s="5"/>
      <c r="E726" s="5"/>
      <c r="F726" s="3"/>
      <c r="G726" s="3"/>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row>
    <row r="727" spans="2:196" x14ac:dyDescent="0.2">
      <c r="B727" s="5"/>
      <c r="C727" s="5"/>
      <c r="D727" s="5"/>
      <c r="E727" s="5"/>
      <c r="F727" s="3"/>
      <c r="G727" s="3"/>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row>
    <row r="728" spans="2:196" x14ac:dyDescent="0.2">
      <c r="B728" s="5"/>
      <c r="C728" s="5"/>
      <c r="D728" s="5"/>
      <c r="E728" s="5"/>
      <c r="F728" s="3"/>
      <c r="G728" s="3"/>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row>
    <row r="729" spans="2:196" x14ac:dyDescent="0.2">
      <c r="B729" s="5"/>
      <c r="C729" s="5"/>
      <c r="D729" s="5"/>
      <c r="E729" s="5"/>
      <c r="F729" s="3"/>
      <c r="G729" s="3"/>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row>
    <row r="730" spans="2:196" x14ac:dyDescent="0.2">
      <c r="B730" s="5"/>
      <c r="C730" s="5"/>
      <c r="D730" s="5"/>
      <c r="E730" s="5"/>
      <c r="F730" s="3"/>
      <c r="G730" s="3"/>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row>
    <row r="731" spans="2:196" x14ac:dyDescent="0.2">
      <c r="B731" s="5"/>
      <c r="C731" s="5"/>
      <c r="D731" s="5"/>
      <c r="E731" s="5"/>
      <c r="F731" s="3"/>
      <c r="G731" s="3"/>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row>
    <row r="732" spans="2:196" x14ac:dyDescent="0.2">
      <c r="B732" s="5"/>
      <c r="C732" s="5"/>
      <c r="D732" s="5"/>
      <c r="E732" s="5"/>
      <c r="F732" s="3"/>
      <c r="G732" s="3"/>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row>
    <row r="733" spans="2:196" x14ac:dyDescent="0.2">
      <c r="B733" s="5"/>
      <c r="C733" s="5"/>
      <c r="D733" s="5"/>
      <c r="E733" s="5"/>
      <c r="F733" s="3"/>
      <c r="G733" s="3"/>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row>
    <row r="734" spans="2:196" x14ac:dyDescent="0.2">
      <c r="B734" s="5"/>
      <c r="C734" s="5"/>
      <c r="D734" s="5"/>
      <c r="E734" s="5"/>
      <c r="F734" s="3"/>
      <c r="G734" s="3"/>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row>
    <row r="735" spans="2:196" x14ac:dyDescent="0.2">
      <c r="B735" s="5"/>
      <c r="C735" s="5"/>
      <c r="D735" s="5"/>
      <c r="E735" s="5"/>
      <c r="F735" s="3"/>
      <c r="G735" s="3"/>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row>
    <row r="736" spans="2:196" x14ac:dyDescent="0.2">
      <c r="B736" s="5"/>
      <c r="C736" s="5"/>
      <c r="D736" s="5"/>
      <c r="E736" s="5"/>
      <c r="F736" s="3"/>
      <c r="G736" s="3"/>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row>
    <row r="737" spans="2:196" x14ac:dyDescent="0.2">
      <c r="B737" s="5"/>
      <c r="C737" s="5"/>
      <c r="D737" s="5"/>
      <c r="E737" s="5"/>
      <c r="F737" s="3"/>
      <c r="G737" s="3"/>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row>
    <row r="738" spans="2:196" x14ac:dyDescent="0.2">
      <c r="B738" s="5"/>
      <c r="C738" s="5"/>
      <c r="D738" s="5"/>
      <c r="E738" s="5"/>
      <c r="F738" s="3"/>
      <c r="G738" s="3"/>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row>
    <row r="739" spans="2:196" x14ac:dyDescent="0.2">
      <c r="B739" s="5"/>
      <c r="C739" s="5"/>
      <c r="D739" s="5"/>
      <c r="E739" s="5"/>
      <c r="F739" s="3"/>
      <c r="G739" s="3"/>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row>
    <row r="740" spans="2:196" x14ac:dyDescent="0.2">
      <c r="B740" s="5"/>
      <c r="C740" s="5"/>
      <c r="D740" s="5"/>
      <c r="E740" s="5"/>
      <c r="F740" s="3"/>
      <c r="G740" s="3"/>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row>
    <row r="741" spans="2:196" x14ac:dyDescent="0.2">
      <c r="B741" s="5"/>
      <c r="C741" s="5"/>
      <c r="D741" s="5"/>
      <c r="E741" s="5"/>
      <c r="F741" s="3"/>
      <c r="G741" s="3"/>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row>
    <row r="742" spans="2:196" x14ac:dyDescent="0.2">
      <c r="B742" s="5"/>
      <c r="C742" s="5"/>
      <c r="D742" s="5"/>
      <c r="E742" s="5"/>
      <c r="F742" s="3"/>
      <c r="G742" s="3"/>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row>
    <row r="743" spans="2:196" x14ac:dyDescent="0.2">
      <c r="B743" s="5"/>
      <c r="C743" s="5"/>
      <c r="D743" s="5"/>
      <c r="E743" s="5"/>
      <c r="F743" s="3"/>
      <c r="G743" s="3"/>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row>
    <row r="744" spans="2:196" x14ac:dyDescent="0.2">
      <c r="B744" s="5"/>
      <c r="C744" s="5"/>
      <c r="D744" s="5"/>
      <c r="E744" s="5"/>
      <c r="F744" s="3"/>
      <c r="G744" s="3"/>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row>
    <row r="745" spans="2:196" x14ac:dyDescent="0.2">
      <c r="B745" s="5"/>
      <c r="C745" s="5"/>
      <c r="D745" s="5"/>
      <c r="E745" s="5"/>
      <c r="F745" s="3"/>
      <c r="G745" s="3"/>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row>
    <row r="746" spans="2:196" x14ac:dyDescent="0.2">
      <c r="B746" s="5"/>
      <c r="C746" s="5"/>
      <c r="D746" s="5"/>
      <c r="E746" s="5"/>
      <c r="F746" s="3"/>
      <c r="G746" s="3"/>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row>
    <row r="747" spans="2:196" x14ac:dyDescent="0.2">
      <c r="B747" s="5"/>
      <c r="C747" s="5"/>
      <c r="D747" s="5"/>
      <c r="E747" s="5"/>
      <c r="F747" s="3"/>
      <c r="G747" s="3"/>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row>
    <row r="748" spans="2:196" x14ac:dyDescent="0.2">
      <c r="B748" s="5"/>
      <c r="C748" s="5"/>
      <c r="D748" s="5"/>
      <c r="E748" s="5"/>
      <c r="F748" s="3"/>
      <c r="G748" s="3"/>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row>
    <row r="749" spans="2:196" x14ac:dyDescent="0.2">
      <c r="B749" s="5"/>
      <c r="C749" s="5"/>
      <c r="D749" s="5"/>
      <c r="E749" s="5"/>
      <c r="F749" s="3"/>
      <c r="G749" s="3"/>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row>
    <row r="750" spans="2:196" x14ac:dyDescent="0.2">
      <c r="B750" s="5"/>
      <c r="C750" s="5"/>
      <c r="D750" s="5"/>
      <c r="E750" s="5"/>
      <c r="F750" s="3"/>
      <c r="G750" s="3"/>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row>
    <row r="751" spans="2:196" x14ac:dyDescent="0.2">
      <c r="B751" s="5"/>
      <c r="C751" s="5"/>
      <c r="D751" s="5"/>
      <c r="E751" s="5"/>
      <c r="F751" s="3"/>
      <c r="G751" s="3"/>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row>
    <row r="752" spans="2:196" x14ac:dyDescent="0.2">
      <c r="B752" s="5"/>
      <c r="C752" s="5"/>
      <c r="D752" s="5"/>
      <c r="E752" s="5"/>
      <c r="F752" s="3"/>
      <c r="G752" s="3"/>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row>
    <row r="753" spans="2:196" x14ac:dyDescent="0.2">
      <c r="B753" s="5"/>
      <c r="C753" s="5"/>
      <c r="D753" s="5"/>
      <c r="E753" s="5"/>
      <c r="F753" s="3"/>
      <c r="G753" s="3"/>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row>
    <row r="754" spans="2:196" x14ac:dyDescent="0.2">
      <c r="B754" s="5"/>
      <c r="C754" s="5"/>
      <c r="D754" s="5"/>
      <c r="E754" s="5"/>
      <c r="F754" s="3"/>
      <c r="G754" s="3"/>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row>
    <row r="755" spans="2:196" x14ac:dyDescent="0.2">
      <c r="B755" s="5"/>
      <c r="C755" s="5"/>
      <c r="D755" s="5"/>
      <c r="E755" s="5"/>
      <c r="F755" s="3"/>
      <c r="G755" s="3"/>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row>
    <row r="756" spans="2:196" x14ac:dyDescent="0.2">
      <c r="B756" s="5"/>
      <c r="C756" s="5"/>
      <c r="D756" s="5"/>
      <c r="E756" s="5"/>
      <c r="F756" s="3"/>
      <c r="G756" s="3"/>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row>
    <row r="757" spans="2:196" x14ac:dyDescent="0.2">
      <c r="B757" s="5"/>
      <c r="C757" s="5"/>
      <c r="D757" s="5"/>
      <c r="E757" s="5"/>
      <c r="F757" s="3"/>
      <c r="G757" s="3"/>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row>
    <row r="758" spans="2:196" x14ac:dyDescent="0.2">
      <c r="B758" s="5"/>
      <c r="C758" s="5"/>
      <c r="D758" s="5"/>
      <c r="E758" s="5"/>
      <c r="F758" s="3"/>
      <c r="G758" s="3"/>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row>
    <row r="759" spans="2:196" x14ac:dyDescent="0.2">
      <c r="B759" s="5"/>
      <c r="C759" s="5"/>
      <c r="D759" s="5"/>
      <c r="E759" s="5"/>
      <c r="F759" s="3"/>
      <c r="G759" s="3"/>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row>
    <row r="760" spans="2:196" x14ac:dyDescent="0.2">
      <c r="B760" s="5"/>
      <c r="C760" s="5"/>
      <c r="D760" s="5"/>
      <c r="E760" s="5"/>
      <c r="F760" s="3"/>
      <c r="G760" s="3"/>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row>
    <row r="761" spans="2:196" x14ac:dyDescent="0.2">
      <c r="B761" s="5"/>
      <c r="C761" s="5"/>
      <c r="D761" s="5"/>
      <c r="E761" s="5"/>
      <c r="F761" s="3"/>
      <c r="G761" s="3"/>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row>
    <row r="762" spans="2:196" x14ac:dyDescent="0.2">
      <c r="B762" s="5"/>
      <c r="C762" s="5"/>
      <c r="D762" s="5"/>
      <c r="E762" s="5"/>
      <c r="F762" s="3"/>
      <c r="G762" s="3"/>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row>
    <row r="763" spans="2:196" x14ac:dyDescent="0.2">
      <c r="B763" s="5"/>
      <c r="C763" s="5"/>
      <c r="D763" s="5"/>
      <c r="E763" s="5"/>
      <c r="F763" s="3"/>
      <c r="G763" s="3"/>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row>
    <row r="764" spans="2:196" x14ac:dyDescent="0.2">
      <c r="B764" s="5"/>
      <c r="C764" s="5"/>
      <c r="D764" s="5"/>
      <c r="E764" s="5"/>
      <c r="F764" s="3"/>
      <c r="G764" s="3"/>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row>
    <row r="765" spans="2:196" x14ac:dyDescent="0.2">
      <c r="B765" s="5"/>
      <c r="C765" s="5"/>
      <c r="D765" s="5"/>
      <c r="E765" s="5"/>
      <c r="F765" s="3"/>
      <c r="G765" s="3"/>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row>
    <row r="766" spans="2:196" x14ac:dyDescent="0.2">
      <c r="B766" s="5"/>
      <c r="C766" s="5"/>
      <c r="D766" s="5"/>
      <c r="E766" s="5"/>
      <c r="F766" s="3"/>
      <c r="G766" s="3"/>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row>
    <row r="767" spans="2:196" x14ac:dyDescent="0.2">
      <c r="B767" s="5"/>
      <c r="C767" s="5"/>
      <c r="D767" s="5"/>
      <c r="E767" s="5"/>
      <c r="F767" s="3"/>
      <c r="G767" s="3"/>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row>
    <row r="768" spans="2:196" x14ac:dyDescent="0.2">
      <c r="B768" s="5"/>
      <c r="C768" s="5"/>
      <c r="D768" s="5"/>
      <c r="E768" s="5"/>
      <c r="F768" s="3"/>
      <c r="G768" s="3"/>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row>
    <row r="769" spans="2:196" x14ac:dyDescent="0.2">
      <c r="B769" s="5"/>
      <c r="C769" s="5"/>
      <c r="D769" s="5"/>
      <c r="E769" s="5"/>
      <c r="F769" s="3"/>
      <c r="G769" s="3"/>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row>
    <row r="770" spans="2:196" x14ac:dyDescent="0.2">
      <c r="B770" s="5"/>
      <c r="C770" s="5"/>
      <c r="D770" s="5"/>
      <c r="E770" s="5"/>
      <c r="F770" s="3"/>
      <c r="G770" s="3"/>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row>
    <row r="771" spans="2:196" x14ac:dyDescent="0.2">
      <c r="B771" s="5"/>
      <c r="C771" s="5"/>
      <c r="D771" s="5"/>
      <c r="E771" s="5"/>
      <c r="F771" s="3"/>
      <c r="G771" s="3"/>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row>
    <row r="772" spans="2:196" x14ac:dyDescent="0.2">
      <c r="B772" s="5"/>
      <c r="C772" s="5"/>
      <c r="D772" s="5"/>
      <c r="E772" s="5"/>
      <c r="F772" s="3"/>
      <c r="G772" s="3"/>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row>
    <row r="773" spans="2:196" x14ac:dyDescent="0.2">
      <c r="B773" s="5"/>
      <c r="C773" s="5"/>
      <c r="D773" s="5"/>
      <c r="E773" s="5"/>
      <c r="F773" s="3"/>
      <c r="G773" s="3"/>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row>
    <row r="774" spans="2:196" x14ac:dyDescent="0.2">
      <c r="B774" s="5"/>
      <c r="C774" s="5"/>
      <c r="D774" s="5"/>
      <c r="E774" s="5"/>
      <c r="F774" s="3"/>
      <c r="G774" s="3"/>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row>
    <row r="775" spans="2:196" x14ac:dyDescent="0.2">
      <c r="B775" s="5"/>
      <c r="C775" s="5"/>
      <c r="D775" s="5"/>
      <c r="E775" s="5"/>
      <c r="F775" s="3"/>
      <c r="G775" s="3"/>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row>
    <row r="776" spans="2:196" x14ac:dyDescent="0.2">
      <c r="B776" s="5"/>
      <c r="C776" s="5"/>
      <c r="D776" s="5"/>
      <c r="E776" s="5"/>
      <c r="F776" s="3"/>
      <c r="G776" s="3"/>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row>
    <row r="777" spans="2:196" x14ac:dyDescent="0.2">
      <c r="B777" s="5"/>
      <c r="C777" s="5"/>
      <c r="D777" s="5"/>
      <c r="E777" s="5"/>
      <c r="F777" s="3"/>
      <c r="G777" s="3"/>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row>
    <row r="778" spans="2:196" x14ac:dyDescent="0.2">
      <c r="B778" s="5"/>
      <c r="C778" s="5"/>
      <c r="D778" s="5"/>
      <c r="E778" s="5"/>
      <c r="F778" s="3"/>
      <c r="G778" s="3"/>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row>
    <row r="779" spans="2:196" x14ac:dyDescent="0.2">
      <c r="B779" s="5"/>
      <c r="C779" s="5"/>
      <c r="D779" s="5"/>
      <c r="E779" s="5"/>
      <c r="F779" s="3"/>
      <c r="G779" s="3"/>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row>
    <row r="780" spans="2:196" x14ac:dyDescent="0.2">
      <c r="B780" s="5"/>
      <c r="C780" s="5"/>
      <c r="D780" s="5"/>
      <c r="E780" s="5"/>
      <c r="F780" s="3"/>
      <c r="G780" s="3"/>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row>
    <row r="781" spans="2:196" x14ac:dyDescent="0.2">
      <c r="B781" s="5"/>
      <c r="C781" s="5"/>
      <c r="D781" s="5"/>
      <c r="E781" s="5"/>
      <c r="F781" s="3"/>
      <c r="G781" s="3"/>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row>
    <row r="782" spans="2:196" x14ac:dyDescent="0.2">
      <c r="B782" s="5"/>
      <c r="C782" s="5"/>
      <c r="D782" s="5"/>
      <c r="E782" s="5"/>
      <c r="F782" s="3"/>
      <c r="G782" s="3"/>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row>
    <row r="783" spans="2:196" x14ac:dyDescent="0.2">
      <c r="B783" s="5"/>
      <c r="C783" s="5"/>
      <c r="D783" s="5"/>
      <c r="E783" s="5"/>
      <c r="F783" s="3"/>
      <c r="G783" s="3"/>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row>
    <row r="784" spans="2:196" x14ac:dyDescent="0.2">
      <c r="B784" s="5"/>
      <c r="C784" s="5"/>
      <c r="D784" s="5"/>
      <c r="E784" s="5"/>
      <c r="F784" s="3"/>
      <c r="G784" s="3"/>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row>
    <row r="785" spans="2:196" x14ac:dyDescent="0.2">
      <c r="B785" s="5"/>
      <c r="C785" s="5"/>
      <c r="D785" s="5"/>
      <c r="E785" s="5"/>
      <c r="F785" s="3"/>
      <c r="G785" s="3"/>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row>
    <row r="786" spans="2:196" x14ac:dyDescent="0.2">
      <c r="B786" s="5"/>
      <c r="C786" s="5"/>
      <c r="D786" s="5"/>
      <c r="E786" s="5"/>
      <c r="F786" s="3"/>
      <c r="G786" s="3"/>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row>
    <row r="787" spans="2:196" x14ac:dyDescent="0.2">
      <c r="B787" s="5"/>
      <c r="C787" s="5"/>
      <c r="D787" s="5"/>
      <c r="E787" s="5"/>
      <c r="F787" s="3"/>
      <c r="G787" s="3"/>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row>
    <row r="788" spans="2:196" x14ac:dyDescent="0.2">
      <c r="B788" s="5"/>
      <c r="C788" s="5"/>
      <c r="D788" s="5"/>
      <c r="E788" s="5"/>
      <c r="F788" s="3"/>
      <c r="G788" s="3"/>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row>
    <row r="789" spans="2:196" x14ac:dyDescent="0.2">
      <c r="B789" s="5"/>
      <c r="C789" s="5"/>
      <c r="D789" s="5"/>
      <c r="E789" s="5"/>
      <c r="F789" s="3"/>
      <c r="G789" s="3"/>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row>
    <row r="790" spans="2:196" x14ac:dyDescent="0.2">
      <c r="B790" s="5"/>
      <c r="C790" s="5"/>
      <c r="D790" s="5"/>
      <c r="E790" s="5"/>
      <c r="F790" s="3"/>
      <c r="G790" s="3"/>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row>
    <row r="791" spans="2:196" x14ac:dyDescent="0.2">
      <c r="B791" s="5"/>
      <c r="C791" s="5"/>
      <c r="D791" s="5"/>
      <c r="E791" s="5"/>
      <c r="F791" s="3"/>
      <c r="G791" s="3"/>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row>
    <row r="792" spans="2:196" x14ac:dyDescent="0.2">
      <c r="B792" s="5"/>
      <c r="C792" s="5"/>
      <c r="D792" s="5"/>
      <c r="E792" s="5"/>
      <c r="F792" s="3"/>
      <c r="G792" s="3"/>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row>
    <row r="793" spans="2:196" x14ac:dyDescent="0.2">
      <c r="B793" s="5"/>
      <c r="C793" s="5"/>
      <c r="D793" s="5"/>
      <c r="E793" s="5"/>
      <c r="F793" s="3"/>
      <c r="G793" s="3"/>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row>
    <row r="794" spans="2:196" x14ac:dyDescent="0.2">
      <c r="B794" s="5"/>
      <c r="C794" s="5"/>
      <c r="D794" s="5"/>
      <c r="E794" s="5"/>
      <c r="F794" s="3"/>
      <c r="G794" s="3"/>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row>
    <row r="795" spans="2:196" x14ac:dyDescent="0.2">
      <c r="B795" s="5"/>
      <c r="C795" s="5"/>
      <c r="D795" s="5"/>
      <c r="E795" s="5"/>
      <c r="F795" s="3"/>
      <c r="G795" s="3"/>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row>
    <row r="796" spans="2:196" x14ac:dyDescent="0.2">
      <c r="B796" s="5"/>
      <c r="C796" s="5"/>
      <c r="D796" s="5"/>
      <c r="E796" s="5"/>
      <c r="F796" s="3"/>
      <c r="G796" s="3"/>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row>
    <row r="797" spans="2:196" x14ac:dyDescent="0.2">
      <c r="B797" s="5"/>
      <c r="C797" s="5"/>
      <c r="D797" s="5"/>
      <c r="E797" s="5"/>
      <c r="F797" s="3"/>
      <c r="G797" s="3"/>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row>
    <row r="798" spans="2:196" x14ac:dyDescent="0.2">
      <c r="B798" s="5"/>
      <c r="C798" s="5"/>
      <c r="D798" s="5"/>
      <c r="E798" s="5"/>
      <c r="F798" s="3"/>
      <c r="G798" s="3"/>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row>
    <row r="799" spans="2:196" x14ac:dyDescent="0.2">
      <c r="B799" s="5"/>
      <c r="C799" s="5"/>
      <c r="D799" s="5"/>
      <c r="E799" s="5"/>
      <c r="F799" s="3"/>
      <c r="G799" s="3"/>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row>
    <row r="800" spans="2:196" x14ac:dyDescent="0.2">
      <c r="B800" s="5"/>
      <c r="C800" s="5"/>
      <c r="D800" s="5"/>
      <c r="E800" s="5"/>
      <c r="F800" s="3"/>
      <c r="G800" s="3"/>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row>
    <row r="801" spans="2:196" x14ac:dyDescent="0.2">
      <c r="B801" s="5"/>
      <c r="C801" s="5"/>
      <c r="D801" s="5"/>
      <c r="E801" s="5"/>
      <c r="F801" s="3"/>
      <c r="G801" s="3"/>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row>
    <row r="802" spans="2:196" x14ac:dyDescent="0.2">
      <c r="B802" s="5"/>
      <c r="C802" s="5"/>
      <c r="D802" s="5"/>
      <c r="E802" s="5"/>
      <c r="F802" s="3"/>
      <c r="G802" s="3"/>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row>
    <row r="803" spans="2:196" x14ac:dyDescent="0.2">
      <c r="B803" s="5"/>
      <c r="C803" s="5"/>
      <c r="D803" s="5"/>
      <c r="E803" s="5"/>
      <c r="F803" s="3"/>
      <c r="G803" s="3"/>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row>
    <row r="804" spans="2:196" x14ac:dyDescent="0.2">
      <c r="B804" s="5"/>
      <c r="C804" s="5"/>
      <c r="D804" s="5"/>
      <c r="E804" s="5"/>
      <c r="F804" s="3"/>
      <c r="G804" s="3"/>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row>
    <row r="805" spans="2:196" x14ac:dyDescent="0.2">
      <c r="B805" s="5"/>
      <c r="C805" s="5"/>
      <c r="D805" s="5"/>
      <c r="E805" s="5"/>
      <c r="F805" s="3"/>
      <c r="G805" s="3"/>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row>
    <row r="806" spans="2:196" x14ac:dyDescent="0.2">
      <c r="B806" s="5"/>
      <c r="C806" s="5"/>
      <c r="D806" s="5"/>
      <c r="E806" s="5"/>
      <c r="F806" s="3"/>
      <c r="G806" s="3"/>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row>
    <row r="807" spans="2:196" x14ac:dyDescent="0.2">
      <c r="B807" s="5"/>
      <c r="C807" s="5"/>
      <c r="D807" s="5"/>
      <c r="E807" s="5"/>
      <c r="F807" s="3"/>
      <c r="G807" s="3"/>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row>
    <row r="808" spans="2:196" x14ac:dyDescent="0.2">
      <c r="B808" s="5"/>
      <c r="C808" s="5"/>
      <c r="D808" s="5"/>
      <c r="E808" s="5"/>
      <c r="F808" s="3"/>
      <c r="G808" s="3"/>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row>
    <row r="809" spans="2:196" x14ac:dyDescent="0.2">
      <c r="B809" s="5"/>
      <c r="C809" s="5"/>
      <c r="D809" s="5"/>
      <c r="E809" s="5"/>
      <c r="F809" s="3"/>
      <c r="G809" s="3"/>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row>
    <row r="810" spans="2:196" x14ac:dyDescent="0.2">
      <c r="B810" s="5"/>
      <c r="C810" s="5"/>
      <c r="D810" s="5"/>
      <c r="E810" s="5"/>
      <c r="F810" s="3"/>
      <c r="G810" s="3"/>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row>
    <row r="811" spans="2:196" x14ac:dyDescent="0.2">
      <c r="B811" s="5"/>
      <c r="C811" s="5"/>
      <c r="D811" s="5"/>
      <c r="E811" s="5"/>
      <c r="F811" s="3"/>
      <c r="G811" s="3"/>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row>
    <row r="812" spans="2:196" x14ac:dyDescent="0.2">
      <c r="B812" s="5"/>
      <c r="C812" s="5"/>
      <c r="D812" s="5"/>
      <c r="E812" s="5"/>
      <c r="F812" s="3"/>
      <c r="G812" s="3"/>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row>
    <row r="813" spans="2:196" x14ac:dyDescent="0.2">
      <c r="B813" s="5"/>
      <c r="C813" s="5"/>
      <c r="D813" s="5"/>
      <c r="E813" s="5"/>
      <c r="F813" s="3"/>
      <c r="G813" s="3"/>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row>
    <row r="814" spans="2:196" x14ac:dyDescent="0.2">
      <c r="B814" s="5"/>
      <c r="C814" s="5"/>
      <c r="D814" s="5"/>
      <c r="E814" s="5"/>
      <c r="F814" s="3"/>
      <c r="G814" s="3"/>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row>
    <row r="815" spans="2:196" x14ac:dyDescent="0.2">
      <c r="B815" s="5"/>
      <c r="C815" s="5"/>
      <c r="D815" s="5"/>
      <c r="E815" s="5"/>
      <c r="F815" s="3"/>
      <c r="G815" s="3"/>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row>
    <row r="816" spans="2:196" x14ac:dyDescent="0.2">
      <c r="B816" s="5"/>
      <c r="C816" s="5"/>
      <c r="D816" s="5"/>
      <c r="E816" s="5"/>
      <c r="F816" s="3"/>
      <c r="G816" s="3"/>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row>
    <row r="817" spans="2:196" x14ac:dyDescent="0.2">
      <c r="B817" s="5"/>
      <c r="C817" s="5"/>
      <c r="D817" s="5"/>
      <c r="E817" s="5"/>
      <c r="F817" s="3"/>
      <c r="G817" s="3"/>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row>
    <row r="818" spans="2:196" x14ac:dyDescent="0.2">
      <c r="B818" s="5"/>
      <c r="C818" s="5"/>
      <c r="D818" s="5"/>
      <c r="E818" s="5"/>
      <c r="F818" s="3"/>
      <c r="G818" s="3"/>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row>
    <row r="819" spans="2:196" x14ac:dyDescent="0.2">
      <c r="B819" s="5"/>
      <c r="C819" s="5"/>
      <c r="D819" s="5"/>
      <c r="E819" s="5"/>
      <c r="F819" s="3"/>
      <c r="G819" s="3"/>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row>
    <row r="820" spans="2:196" x14ac:dyDescent="0.2">
      <c r="B820" s="5"/>
      <c r="C820" s="5"/>
      <c r="D820" s="5"/>
      <c r="E820" s="5"/>
      <c r="F820" s="3"/>
      <c r="G820" s="3"/>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row>
    <row r="821" spans="2:196" x14ac:dyDescent="0.2">
      <c r="B821" s="5"/>
      <c r="C821" s="5"/>
      <c r="D821" s="5"/>
      <c r="E821" s="5"/>
      <c r="F821" s="3"/>
      <c r="G821" s="3"/>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row>
    <row r="822" spans="2:196" x14ac:dyDescent="0.2">
      <c r="B822" s="5"/>
      <c r="C822" s="5"/>
      <c r="D822" s="5"/>
      <c r="E822" s="5"/>
      <c r="F822" s="3"/>
      <c r="G822" s="3"/>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row>
    <row r="823" spans="2:196" x14ac:dyDescent="0.2">
      <c r="B823" s="5"/>
      <c r="C823" s="5"/>
      <c r="D823" s="5"/>
      <c r="E823" s="5"/>
      <c r="F823" s="3"/>
      <c r="G823" s="3"/>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row>
    <row r="824" spans="2:196" x14ac:dyDescent="0.2">
      <c r="B824" s="5"/>
      <c r="C824" s="5"/>
      <c r="D824" s="5"/>
      <c r="E824" s="5"/>
      <c r="F824" s="3"/>
      <c r="G824" s="3"/>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row>
    <row r="825" spans="2:196" x14ac:dyDescent="0.2">
      <c r="B825" s="5"/>
      <c r="C825" s="5"/>
      <c r="D825" s="5"/>
      <c r="E825" s="5"/>
      <c r="F825" s="3"/>
      <c r="G825" s="3"/>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row>
    <row r="826" spans="2:196" x14ac:dyDescent="0.2">
      <c r="B826" s="5"/>
      <c r="C826" s="5"/>
      <c r="D826" s="5"/>
      <c r="E826" s="5"/>
      <c r="F826" s="3"/>
      <c r="G826" s="3"/>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row>
    <row r="827" spans="2:196" x14ac:dyDescent="0.2">
      <c r="B827" s="5"/>
      <c r="C827" s="5"/>
      <c r="D827" s="5"/>
      <c r="E827" s="5"/>
      <c r="F827" s="3"/>
      <c r="G827" s="3"/>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row>
    <row r="828" spans="2:196" x14ac:dyDescent="0.2">
      <c r="B828" s="5"/>
      <c r="C828" s="5"/>
      <c r="D828" s="5"/>
      <c r="E828" s="5"/>
      <c r="F828" s="3"/>
      <c r="G828" s="3"/>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row>
    <row r="829" spans="2:196" x14ac:dyDescent="0.2">
      <c r="B829" s="5"/>
      <c r="C829" s="5"/>
      <c r="D829" s="5"/>
      <c r="E829" s="5"/>
      <c r="F829" s="3"/>
      <c r="G829" s="3"/>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row>
    <row r="830" spans="2:196" x14ac:dyDescent="0.2">
      <c r="B830" s="5"/>
      <c r="C830" s="5"/>
      <c r="D830" s="5"/>
      <c r="E830" s="5"/>
      <c r="F830" s="3"/>
      <c r="G830" s="3"/>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row>
    <row r="831" spans="2:196" x14ac:dyDescent="0.2">
      <c r="B831" s="5"/>
      <c r="C831" s="5"/>
      <c r="D831" s="5"/>
      <c r="E831" s="5"/>
      <c r="F831" s="3"/>
      <c r="G831" s="3"/>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row>
    <row r="832" spans="2:196" x14ac:dyDescent="0.2">
      <c r="B832" s="5"/>
      <c r="C832" s="5"/>
      <c r="D832" s="5"/>
      <c r="E832" s="5"/>
      <c r="F832" s="3"/>
      <c r="G832" s="3"/>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row>
    <row r="833" spans="2:196" x14ac:dyDescent="0.2">
      <c r="B833" s="5"/>
      <c r="C833" s="5"/>
      <c r="D833" s="5"/>
      <c r="E833" s="5"/>
      <c r="F833" s="3"/>
      <c r="G833" s="3"/>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row>
    <row r="834" spans="2:196" x14ac:dyDescent="0.2">
      <c r="B834" s="5"/>
      <c r="C834" s="5"/>
      <c r="D834" s="5"/>
      <c r="E834" s="5"/>
      <c r="F834" s="3"/>
      <c r="G834" s="3"/>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row>
    <row r="835" spans="2:196" x14ac:dyDescent="0.2">
      <c r="B835" s="5"/>
      <c r="C835" s="5"/>
      <c r="D835" s="5"/>
      <c r="E835" s="5"/>
      <c r="F835" s="3"/>
      <c r="G835" s="3"/>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row>
    <row r="836" spans="2:196" x14ac:dyDescent="0.2">
      <c r="B836" s="5"/>
      <c r="C836" s="5"/>
      <c r="D836" s="5"/>
      <c r="E836" s="5"/>
      <c r="F836" s="3"/>
      <c r="G836" s="3"/>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row>
    <row r="837" spans="2:196" x14ac:dyDescent="0.2">
      <c r="B837" s="5"/>
      <c r="C837" s="5"/>
      <c r="D837" s="5"/>
      <c r="E837" s="5"/>
      <c r="F837" s="3"/>
      <c r="G837" s="3"/>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row>
    <row r="838" spans="2:196" x14ac:dyDescent="0.2">
      <c r="B838" s="5"/>
      <c r="C838" s="5"/>
      <c r="D838" s="5"/>
      <c r="E838" s="5"/>
      <c r="F838" s="3"/>
      <c r="G838" s="3"/>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row>
    <row r="839" spans="2:196" x14ac:dyDescent="0.2">
      <c r="B839" s="5"/>
      <c r="C839" s="5"/>
      <c r="D839" s="5"/>
      <c r="E839" s="5"/>
      <c r="F839" s="3"/>
      <c r="G839" s="3"/>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row>
    <row r="840" spans="2:196" x14ac:dyDescent="0.2">
      <c r="B840" s="5"/>
      <c r="C840" s="5"/>
      <c r="D840" s="5"/>
      <c r="E840" s="5"/>
      <c r="F840" s="3"/>
      <c r="G840" s="3"/>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row>
    <row r="841" spans="2:196" x14ac:dyDescent="0.2">
      <c r="B841" s="5"/>
      <c r="C841" s="5"/>
      <c r="D841" s="5"/>
      <c r="E841" s="5"/>
      <c r="F841" s="3"/>
      <c r="G841" s="3"/>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row>
    <row r="842" spans="2:196" x14ac:dyDescent="0.2">
      <c r="B842" s="5"/>
      <c r="C842" s="5"/>
      <c r="D842" s="5"/>
      <c r="E842" s="5"/>
      <c r="F842" s="3"/>
      <c r="G842" s="3"/>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row>
    <row r="843" spans="2:196" x14ac:dyDescent="0.2">
      <c r="B843" s="5"/>
      <c r="C843" s="5"/>
      <c r="D843" s="5"/>
      <c r="E843" s="5"/>
      <c r="F843" s="3"/>
      <c r="G843" s="3"/>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row>
    <row r="844" spans="2:196" x14ac:dyDescent="0.2">
      <c r="B844" s="5"/>
      <c r="C844" s="5"/>
      <c r="D844" s="5"/>
      <c r="E844" s="5"/>
      <c r="F844" s="3"/>
      <c r="G844" s="3"/>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row>
    <row r="845" spans="2:196" x14ac:dyDescent="0.2">
      <c r="B845" s="5"/>
      <c r="C845" s="5"/>
      <c r="D845" s="5"/>
      <c r="E845" s="5"/>
      <c r="F845" s="3"/>
      <c r="G845" s="3"/>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row>
    <row r="846" spans="2:196" x14ac:dyDescent="0.2">
      <c r="B846" s="5"/>
      <c r="C846" s="5"/>
      <c r="D846" s="5"/>
      <c r="E846" s="5"/>
      <c r="F846" s="3"/>
      <c r="G846" s="3"/>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row>
    <row r="847" spans="2:196" x14ac:dyDescent="0.2">
      <c r="B847" s="5"/>
      <c r="C847" s="5"/>
      <c r="D847" s="5"/>
      <c r="E847" s="5"/>
      <c r="F847" s="3"/>
      <c r="G847" s="3"/>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row>
    <row r="848" spans="2:196" x14ac:dyDescent="0.2">
      <c r="B848" s="5"/>
      <c r="C848" s="5"/>
      <c r="D848" s="5"/>
      <c r="E848" s="5"/>
      <c r="F848" s="3"/>
      <c r="G848" s="3"/>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row>
    <row r="849" spans="2:196" x14ac:dyDescent="0.2">
      <c r="B849" s="5"/>
      <c r="C849" s="5"/>
      <c r="D849" s="5"/>
      <c r="E849" s="5"/>
      <c r="F849" s="3"/>
      <c r="G849" s="3"/>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row>
    <row r="850" spans="2:196" x14ac:dyDescent="0.2">
      <c r="B850" s="5"/>
      <c r="C850" s="5"/>
      <c r="D850" s="5"/>
      <c r="E850" s="5"/>
      <c r="F850" s="3"/>
      <c r="G850" s="3"/>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row>
    <row r="851" spans="2:196" x14ac:dyDescent="0.2">
      <c r="B851" s="5"/>
      <c r="C851" s="5"/>
      <c r="D851" s="5"/>
      <c r="E851" s="5"/>
      <c r="F851" s="3"/>
      <c r="G851" s="3"/>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row>
    <row r="852" spans="2:196" x14ac:dyDescent="0.2">
      <c r="B852" s="5"/>
      <c r="C852" s="5"/>
      <c r="D852" s="5"/>
      <c r="E852" s="5"/>
      <c r="F852" s="3"/>
      <c r="G852" s="3"/>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row>
    <row r="853" spans="2:196" x14ac:dyDescent="0.2">
      <c r="B853" s="5"/>
      <c r="C853" s="5"/>
      <c r="D853" s="5"/>
      <c r="E853" s="5"/>
      <c r="F853" s="3"/>
      <c r="G853" s="3"/>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row>
    <row r="854" spans="2:196" x14ac:dyDescent="0.2">
      <c r="B854" s="5"/>
      <c r="C854" s="5"/>
      <c r="D854" s="5"/>
      <c r="E854" s="5"/>
      <c r="F854" s="3"/>
      <c r="G854" s="3"/>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row>
    <row r="855" spans="2:196" x14ac:dyDescent="0.2">
      <c r="B855" s="5"/>
      <c r="C855" s="5"/>
      <c r="D855" s="5"/>
      <c r="E855" s="5"/>
      <c r="F855" s="3"/>
      <c r="G855" s="3"/>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row>
    <row r="856" spans="2:196" x14ac:dyDescent="0.2">
      <c r="B856" s="5"/>
      <c r="C856" s="5"/>
      <c r="D856" s="5"/>
      <c r="E856" s="5"/>
      <c r="F856" s="3"/>
      <c r="G856" s="3"/>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row>
    <row r="857" spans="2:196" x14ac:dyDescent="0.2">
      <c r="B857" s="5"/>
      <c r="C857" s="5"/>
      <c r="D857" s="5"/>
      <c r="E857" s="5"/>
      <c r="F857" s="3"/>
      <c r="G857" s="3"/>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row>
    <row r="858" spans="2:196" x14ac:dyDescent="0.2">
      <c r="B858" s="5"/>
      <c r="C858" s="5"/>
      <c r="D858" s="5"/>
      <c r="E858" s="5"/>
      <c r="F858" s="3"/>
      <c r="G858" s="3"/>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row>
    <row r="859" spans="2:196" x14ac:dyDescent="0.2">
      <c r="B859" s="5"/>
      <c r="C859" s="5"/>
      <c r="D859" s="5"/>
      <c r="E859" s="5"/>
      <c r="F859" s="3"/>
      <c r="G859" s="3"/>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row>
    <row r="860" spans="2:196" x14ac:dyDescent="0.2">
      <c r="B860" s="5"/>
      <c r="C860" s="5"/>
      <c r="D860" s="5"/>
      <c r="E860" s="5"/>
      <c r="F860" s="3"/>
      <c r="G860" s="3"/>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row>
    <row r="861" spans="2:196" x14ac:dyDescent="0.2">
      <c r="B861" s="5"/>
      <c r="C861" s="5"/>
      <c r="D861" s="5"/>
      <c r="E861" s="5"/>
      <c r="F861" s="3"/>
      <c r="G861" s="3"/>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row>
    <row r="862" spans="2:196" x14ac:dyDescent="0.2">
      <c r="B862" s="5"/>
      <c r="C862" s="5"/>
      <c r="D862" s="5"/>
      <c r="E862" s="5"/>
      <c r="F862" s="3"/>
      <c r="G862" s="3"/>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row>
    <row r="863" spans="2:196" x14ac:dyDescent="0.2">
      <c r="B863" s="5"/>
      <c r="C863" s="5"/>
      <c r="D863" s="5"/>
      <c r="E863" s="5"/>
      <c r="F863" s="3"/>
      <c r="G863" s="3"/>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row>
    <row r="864" spans="2:196" x14ac:dyDescent="0.2">
      <c r="B864" s="5"/>
      <c r="C864" s="5"/>
      <c r="D864" s="5"/>
      <c r="E864" s="5"/>
      <c r="F864" s="3"/>
      <c r="G864" s="3"/>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row>
    <row r="865" spans="2:196" x14ac:dyDescent="0.2">
      <c r="B865" s="5"/>
      <c r="C865" s="5"/>
      <c r="D865" s="5"/>
      <c r="E865" s="5"/>
      <c r="F865" s="3"/>
      <c r="G865" s="3"/>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row>
    <row r="866" spans="2:196" x14ac:dyDescent="0.2">
      <c r="B866" s="5"/>
      <c r="C866" s="5"/>
      <c r="D866" s="5"/>
      <c r="E866" s="5"/>
      <c r="F866" s="3"/>
      <c r="G866" s="3"/>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row>
    <row r="867" spans="2:196" x14ac:dyDescent="0.2">
      <c r="B867" s="5"/>
      <c r="C867" s="5"/>
      <c r="D867" s="5"/>
      <c r="E867" s="5"/>
      <c r="F867" s="3"/>
      <c r="G867" s="3"/>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row>
    <row r="868" spans="2:196" x14ac:dyDescent="0.2">
      <c r="B868" s="5"/>
      <c r="C868" s="5"/>
      <c r="D868" s="5"/>
      <c r="E868" s="5"/>
      <c r="F868" s="3"/>
      <c r="G868" s="3"/>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row>
    <row r="869" spans="2:196" x14ac:dyDescent="0.2">
      <c r="B869" s="5"/>
      <c r="C869" s="5"/>
      <c r="D869" s="5"/>
      <c r="E869" s="5"/>
      <c r="F869" s="3"/>
      <c r="G869" s="3"/>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row>
    <row r="870" spans="2:196" x14ac:dyDescent="0.2">
      <c r="B870" s="5"/>
      <c r="C870" s="5"/>
      <c r="D870" s="5"/>
      <c r="E870" s="5"/>
      <c r="F870" s="3"/>
      <c r="G870" s="3"/>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row>
    <row r="871" spans="2:196" x14ac:dyDescent="0.2">
      <c r="B871" s="5"/>
      <c r="C871" s="5"/>
      <c r="D871" s="5"/>
      <c r="E871" s="5"/>
      <c r="F871" s="3"/>
      <c r="G871" s="3"/>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row>
    <row r="872" spans="2:196" x14ac:dyDescent="0.2">
      <c r="B872" s="5"/>
      <c r="C872" s="5"/>
      <c r="D872" s="5"/>
      <c r="E872" s="5"/>
      <c r="F872" s="3"/>
      <c r="G872" s="3"/>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row>
    <row r="873" spans="2:196" x14ac:dyDescent="0.2">
      <c r="B873" s="5"/>
      <c r="C873" s="5"/>
      <c r="D873" s="5"/>
      <c r="E873" s="5"/>
      <c r="F873" s="3"/>
      <c r="G873" s="3"/>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row>
    <row r="874" spans="2:196" x14ac:dyDescent="0.2">
      <c r="B874" s="5"/>
      <c r="C874" s="5"/>
      <c r="D874" s="5"/>
      <c r="E874" s="5"/>
      <c r="F874" s="3"/>
      <c r="G874" s="3"/>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row>
    <row r="875" spans="2:196" x14ac:dyDescent="0.2">
      <c r="B875" s="5"/>
      <c r="C875" s="5"/>
      <c r="D875" s="5"/>
      <c r="E875" s="5"/>
      <c r="F875" s="3"/>
      <c r="G875" s="3"/>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row>
    <row r="876" spans="2:196" x14ac:dyDescent="0.2">
      <c r="B876" s="5"/>
      <c r="C876" s="5"/>
      <c r="D876" s="5"/>
      <c r="E876" s="5"/>
      <c r="F876" s="3"/>
      <c r="G876" s="3"/>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row>
    <row r="877" spans="2:196" x14ac:dyDescent="0.2">
      <c r="B877" s="5"/>
      <c r="C877" s="5"/>
      <c r="D877" s="5"/>
      <c r="E877" s="5"/>
      <c r="F877" s="3"/>
      <c r="G877" s="3"/>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row>
    <row r="878" spans="2:196" x14ac:dyDescent="0.2">
      <c r="B878" s="5"/>
      <c r="C878" s="5"/>
      <c r="D878" s="5"/>
      <c r="E878" s="5"/>
      <c r="F878" s="3"/>
      <c r="G878" s="3"/>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row>
    <row r="879" spans="2:196" x14ac:dyDescent="0.2">
      <c r="B879" s="5"/>
      <c r="C879" s="5"/>
      <c r="D879" s="5"/>
      <c r="E879" s="5"/>
      <c r="F879" s="3"/>
      <c r="G879" s="3"/>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row>
    <row r="880" spans="2:196" x14ac:dyDescent="0.2">
      <c r="B880" s="5"/>
      <c r="C880" s="5"/>
      <c r="D880" s="5"/>
      <c r="E880" s="5"/>
      <c r="F880" s="3"/>
      <c r="G880" s="3"/>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row>
    <row r="881" spans="2:196" x14ac:dyDescent="0.2">
      <c r="B881" s="5"/>
      <c r="C881" s="5"/>
      <c r="D881" s="5"/>
      <c r="E881" s="5"/>
      <c r="F881" s="3"/>
      <c r="G881" s="3"/>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row>
    <row r="882" spans="2:196" x14ac:dyDescent="0.2">
      <c r="B882" s="5"/>
      <c r="C882" s="5"/>
      <c r="D882" s="5"/>
      <c r="E882" s="5"/>
      <c r="F882" s="3"/>
      <c r="G882" s="3"/>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row>
    <row r="883" spans="2:196" x14ac:dyDescent="0.2">
      <c r="B883" s="5"/>
      <c r="C883" s="5"/>
      <c r="D883" s="5"/>
      <c r="E883" s="5"/>
      <c r="F883" s="3"/>
      <c r="G883" s="3"/>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row>
    <row r="884" spans="2:196" x14ac:dyDescent="0.2">
      <c r="B884" s="5"/>
      <c r="C884" s="5"/>
      <c r="D884" s="5"/>
      <c r="E884" s="5"/>
      <c r="F884" s="3"/>
      <c r="G884" s="3"/>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row>
    <row r="885" spans="2:196" x14ac:dyDescent="0.2">
      <c r="B885" s="5"/>
      <c r="C885" s="5"/>
      <c r="D885" s="5"/>
      <c r="E885" s="5"/>
      <c r="F885" s="3"/>
      <c r="G885" s="3"/>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row>
    <row r="886" spans="2:196" x14ac:dyDescent="0.2">
      <c r="B886" s="5"/>
      <c r="C886" s="5"/>
      <c r="D886" s="5"/>
      <c r="E886" s="5"/>
      <c r="F886" s="3"/>
      <c r="G886" s="3"/>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row>
    <row r="887" spans="2:196" x14ac:dyDescent="0.2">
      <c r="B887" s="5"/>
      <c r="C887" s="5"/>
      <c r="D887" s="5"/>
      <c r="E887" s="5"/>
      <c r="F887" s="3"/>
      <c r="G887" s="3"/>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row>
    <row r="888" spans="2:196" x14ac:dyDescent="0.2">
      <c r="B888" s="5"/>
      <c r="C888" s="5"/>
      <c r="D888" s="5"/>
      <c r="E888" s="5"/>
      <c r="F888" s="3"/>
      <c r="G888" s="3"/>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row>
    <row r="889" spans="2:196" x14ac:dyDescent="0.2">
      <c r="B889" s="5"/>
      <c r="C889" s="5"/>
      <c r="D889" s="5"/>
      <c r="E889" s="5"/>
      <c r="F889" s="3"/>
      <c r="G889" s="3"/>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row>
    <row r="890" spans="2:196" x14ac:dyDescent="0.2">
      <c r="B890" s="5"/>
      <c r="C890" s="5"/>
      <c r="D890" s="5"/>
      <c r="E890" s="5"/>
      <c r="F890" s="3"/>
      <c r="G890" s="3"/>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row>
    <row r="891" spans="2:196" x14ac:dyDescent="0.2">
      <c r="B891" s="5"/>
      <c r="C891" s="5"/>
      <c r="D891" s="5"/>
      <c r="E891" s="5"/>
      <c r="F891" s="3"/>
      <c r="G891" s="3"/>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row>
    <row r="892" spans="2:196" x14ac:dyDescent="0.2">
      <c r="B892" s="5"/>
      <c r="C892" s="5"/>
      <c r="D892" s="5"/>
      <c r="E892" s="5"/>
      <c r="F892" s="3"/>
      <c r="G892" s="3"/>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row>
    <row r="893" spans="2:196" x14ac:dyDescent="0.2">
      <c r="B893" s="5"/>
      <c r="C893" s="5"/>
      <c r="D893" s="5"/>
      <c r="E893" s="5"/>
      <c r="F893" s="3"/>
      <c r="G893" s="3"/>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row>
    <row r="894" spans="2:196" x14ac:dyDescent="0.2">
      <c r="B894" s="5"/>
      <c r="C894" s="5"/>
      <c r="D894" s="5"/>
      <c r="E894" s="5"/>
      <c r="F894" s="3"/>
      <c r="G894" s="3"/>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row>
    <row r="895" spans="2:196" x14ac:dyDescent="0.2">
      <c r="B895" s="5"/>
      <c r="C895" s="5"/>
      <c r="D895" s="5"/>
      <c r="E895" s="5"/>
      <c r="F895" s="3"/>
      <c r="G895" s="3"/>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row>
    <row r="896" spans="2:196" x14ac:dyDescent="0.2">
      <c r="B896" s="5"/>
      <c r="C896" s="5"/>
      <c r="D896" s="5"/>
      <c r="E896" s="5"/>
      <c r="F896" s="3"/>
      <c r="G896" s="3"/>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row>
    <row r="897" spans="2:196" x14ac:dyDescent="0.2">
      <c r="B897" s="5"/>
      <c r="C897" s="5"/>
      <c r="D897" s="5"/>
      <c r="E897" s="5"/>
      <c r="F897" s="3"/>
      <c r="G897" s="3"/>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row>
    <row r="898" spans="2:196" x14ac:dyDescent="0.2">
      <c r="B898" s="5"/>
      <c r="C898" s="5"/>
      <c r="D898" s="5"/>
      <c r="E898" s="5"/>
      <c r="F898" s="3"/>
      <c r="G898" s="3"/>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row>
    <row r="899" spans="2:196" x14ac:dyDescent="0.2">
      <c r="B899" s="5"/>
      <c r="C899" s="5"/>
      <c r="D899" s="5"/>
      <c r="E899" s="5"/>
      <c r="F899" s="3"/>
      <c r="G899" s="3"/>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row>
    <row r="900" spans="2:196" x14ac:dyDescent="0.2">
      <c r="B900" s="5"/>
      <c r="C900" s="5"/>
      <c r="D900" s="5"/>
      <c r="E900" s="5"/>
      <c r="F900" s="3"/>
      <c r="G900" s="3"/>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row>
    <row r="901" spans="2:196" x14ac:dyDescent="0.2">
      <c r="B901" s="5"/>
      <c r="C901" s="5"/>
      <c r="D901" s="5"/>
      <c r="E901" s="5"/>
      <c r="F901" s="3"/>
      <c r="G901" s="3"/>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row>
    <row r="902" spans="2:196" x14ac:dyDescent="0.2">
      <c r="B902" s="5"/>
      <c r="C902" s="5"/>
      <c r="D902" s="5"/>
      <c r="E902" s="5"/>
      <c r="F902" s="3"/>
      <c r="G902" s="3"/>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row>
    <row r="903" spans="2:196" x14ac:dyDescent="0.2">
      <c r="B903" s="5"/>
      <c r="C903" s="5"/>
      <c r="D903" s="5"/>
      <c r="E903" s="5"/>
      <c r="F903" s="3"/>
      <c r="G903" s="3"/>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row>
    <row r="904" spans="2:196" x14ac:dyDescent="0.2">
      <c r="B904" s="5"/>
      <c r="C904" s="5"/>
      <c r="D904" s="5"/>
      <c r="E904" s="5"/>
      <c r="F904" s="3"/>
      <c r="G904" s="3"/>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row>
    <row r="905" spans="2:196" x14ac:dyDescent="0.2">
      <c r="B905" s="5"/>
      <c r="C905" s="5"/>
      <c r="D905" s="5"/>
      <c r="E905" s="5"/>
      <c r="F905" s="3"/>
      <c r="G905" s="3"/>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row>
    <row r="906" spans="2:196" x14ac:dyDescent="0.2">
      <c r="B906" s="5"/>
      <c r="C906" s="5"/>
      <c r="D906" s="5"/>
      <c r="E906" s="5"/>
      <c r="F906" s="3"/>
      <c r="G906" s="3"/>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row>
    <row r="907" spans="2:196" x14ac:dyDescent="0.2">
      <c r="B907" s="5"/>
      <c r="C907" s="5"/>
      <c r="D907" s="5"/>
      <c r="E907" s="5"/>
      <c r="F907" s="3"/>
      <c r="G907" s="3"/>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row>
    <row r="908" spans="2:196" x14ac:dyDescent="0.2">
      <c r="B908" s="5"/>
      <c r="C908" s="5"/>
      <c r="D908" s="5"/>
      <c r="E908" s="5"/>
      <c r="F908" s="3"/>
      <c r="G908" s="3"/>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row>
    <row r="909" spans="2:196" x14ac:dyDescent="0.2">
      <c r="B909" s="5"/>
      <c r="C909" s="5"/>
      <c r="D909" s="5"/>
      <c r="E909" s="5"/>
      <c r="F909" s="3"/>
      <c r="G909" s="3"/>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row>
    <row r="910" spans="2:196" x14ac:dyDescent="0.2">
      <c r="B910" s="5"/>
      <c r="C910" s="5"/>
      <c r="D910" s="5"/>
      <c r="E910" s="5"/>
      <c r="F910" s="3"/>
      <c r="G910" s="3"/>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row>
    <row r="911" spans="2:196" x14ac:dyDescent="0.2">
      <c r="B911" s="5"/>
      <c r="C911" s="5"/>
      <c r="D911" s="5"/>
      <c r="E911" s="5"/>
      <c r="F911" s="3"/>
      <c r="G911" s="3"/>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row>
    <row r="912" spans="2:196" x14ac:dyDescent="0.2">
      <c r="B912" s="5"/>
      <c r="C912" s="5"/>
      <c r="D912" s="5"/>
      <c r="E912" s="5"/>
      <c r="F912" s="3"/>
      <c r="G912" s="3"/>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row>
    <row r="913" spans="2:196" x14ac:dyDescent="0.2">
      <c r="B913" s="5"/>
      <c r="C913" s="5"/>
      <c r="D913" s="5"/>
      <c r="E913" s="5"/>
      <c r="F913" s="3"/>
      <c r="G913" s="3"/>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row>
    <row r="914" spans="2:196" x14ac:dyDescent="0.2">
      <c r="B914" s="5"/>
      <c r="C914" s="5"/>
      <c r="D914" s="5"/>
      <c r="E914" s="5"/>
      <c r="F914" s="3"/>
      <c r="G914" s="3"/>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row>
    <row r="915" spans="2:196" x14ac:dyDescent="0.2">
      <c r="B915" s="5"/>
      <c r="C915" s="5"/>
      <c r="D915" s="5"/>
      <c r="E915" s="5"/>
      <c r="F915" s="3"/>
      <c r="G915" s="3"/>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row>
    <row r="916" spans="2:196" x14ac:dyDescent="0.2">
      <c r="B916" s="5"/>
      <c r="C916" s="5"/>
      <c r="D916" s="5"/>
      <c r="E916" s="5"/>
      <c r="F916" s="3"/>
      <c r="G916" s="3"/>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row>
    <row r="917" spans="2:196" x14ac:dyDescent="0.2">
      <c r="B917" s="5"/>
      <c r="C917" s="5"/>
      <c r="D917" s="5"/>
      <c r="E917" s="5"/>
      <c r="F917" s="3"/>
      <c r="G917" s="3"/>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row>
    <row r="918" spans="2:196" x14ac:dyDescent="0.2">
      <c r="B918" s="5"/>
      <c r="C918" s="5"/>
      <c r="D918" s="5"/>
      <c r="E918" s="5"/>
      <c r="F918" s="3"/>
      <c r="G918" s="3"/>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row>
    <row r="919" spans="2:196" x14ac:dyDescent="0.2">
      <c r="B919" s="5"/>
      <c r="C919" s="5"/>
      <c r="D919" s="5"/>
      <c r="E919" s="5"/>
      <c r="F919" s="3"/>
      <c r="G919" s="3"/>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row>
    <row r="920" spans="2:196" x14ac:dyDescent="0.2">
      <c r="B920" s="5"/>
      <c r="C920" s="5"/>
      <c r="D920" s="5"/>
      <c r="E920" s="5"/>
      <c r="F920" s="3"/>
      <c r="G920" s="3"/>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row>
    <row r="921" spans="2:196" x14ac:dyDescent="0.2">
      <c r="B921" s="5"/>
      <c r="C921" s="5"/>
      <c r="D921" s="5"/>
      <c r="E921" s="5"/>
      <c r="F921" s="3"/>
      <c r="G921" s="3"/>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row>
    <row r="922" spans="2:196" x14ac:dyDescent="0.2">
      <c r="B922" s="5"/>
      <c r="C922" s="5"/>
      <c r="D922" s="5"/>
      <c r="E922" s="5"/>
      <c r="F922" s="3"/>
      <c r="G922" s="3"/>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row>
    <row r="923" spans="2:196" x14ac:dyDescent="0.2">
      <c r="B923" s="5"/>
      <c r="C923" s="5"/>
      <c r="D923" s="5"/>
      <c r="E923" s="5"/>
      <c r="F923" s="3"/>
      <c r="G923" s="3"/>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row>
    <row r="924" spans="2:196" x14ac:dyDescent="0.2">
      <c r="B924" s="5"/>
      <c r="C924" s="5"/>
      <c r="D924" s="5"/>
      <c r="E924" s="5"/>
      <c r="F924" s="3"/>
      <c r="G924" s="3"/>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row>
    <row r="925" spans="2:196" x14ac:dyDescent="0.2">
      <c r="B925" s="5"/>
      <c r="C925" s="5"/>
      <c r="D925" s="5"/>
      <c r="E925" s="5"/>
      <c r="F925" s="3"/>
      <c r="G925" s="3"/>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row>
    <row r="926" spans="2:196" x14ac:dyDescent="0.2">
      <c r="B926" s="5"/>
      <c r="C926" s="5"/>
      <c r="D926" s="5"/>
      <c r="E926" s="5"/>
      <c r="F926" s="3"/>
      <c r="G926" s="3"/>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row>
    <row r="927" spans="2:196" x14ac:dyDescent="0.2">
      <c r="B927" s="5"/>
      <c r="C927" s="5"/>
      <c r="D927" s="5"/>
      <c r="E927" s="5"/>
      <c r="F927" s="3"/>
      <c r="G927" s="3"/>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row>
    <row r="928" spans="2:196" x14ac:dyDescent="0.2">
      <c r="B928" s="5"/>
      <c r="C928" s="5"/>
      <c r="D928" s="5"/>
      <c r="E928" s="5"/>
      <c r="F928" s="3"/>
      <c r="G928" s="3"/>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row>
    <row r="929" spans="2:196" x14ac:dyDescent="0.2">
      <c r="B929" s="5"/>
      <c r="C929" s="5"/>
      <c r="D929" s="5"/>
      <c r="E929" s="5"/>
      <c r="F929" s="3"/>
      <c r="G929" s="3"/>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row>
    <row r="930" spans="2:196" x14ac:dyDescent="0.2">
      <c r="B930" s="5"/>
      <c r="C930" s="5"/>
      <c r="D930" s="5"/>
      <c r="E930" s="5"/>
      <c r="F930" s="3"/>
      <c r="G930" s="3"/>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row>
    <row r="931" spans="2:196" x14ac:dyDescent="0.2">
      <c r="B931" s="5"/>
      <c r="C931" s="5"/>
      <c r="D931" s="5"/>
      <c r="E931" s="5"/>
      <c r="F931" s="3"/>
      <c r="G931" s="3"/>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row>
    <row r="932" spans="2:196" x14ac:dyDescent="0.2">
      <c r="B932" s="5"/>
      <c r="C932" s="5"/>
      <c r="D932" s="5"/>
      <c r="E932" s="5"/>
      <c r="F932" s="3"/>
      <c r="G932" s="3"/>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row>
    <row r="933" spans="2:196" x14ac:dyDescent="0.2">
      <c r="B933" s="5"/>
      <c r="C933" s="5"/>
      <c r="D933" s="5"/>
      <c r="E933" s="5"/>
      <c r="F933" s="3"/>
      <c r="G933" s="3"/>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row>
    <row r="934" spans="2:196" x14ac:dyDescent="0.2">
      <c r="B934" s="5"/>
      <c r="C934" s="5"/>
      <c r="D934" s="5"/>
      <c r="E934" s="5"/>
      <c r="F934" s="3"/>
      <c r="G934" s="3"/>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row>
    <row r="935" spans="2:196" x14ac:dyDescent="0.2">
      <c r="B935" s="5"/>
      <c r="C935" s="5"/>
      <c r="D935" s="5"/>
      <c r="E935" s="5"/>
      <c r="F935" s="3"/>
      <c r="G935" s="3"/>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row>
    <row r="936" spans="2:196" x14ac:dyDescent="0.2">
      <c r="B936" s="5"/>
      <c r="C936" s="5"/>
      <c r="D936" s="5"/>
      <c r="E936" s="5"/>
      <c r="F936" s="3"/>
      <c r="G936" s="3"/>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row>
    <row r="937" spans="2:196" x14ac:dyDescent="0.2">
      <c r="B937" s="5"/>
      <c r="C937" s="5"/>
      <c r="D937" s="5"/>
      <c r="E937" s="5"/>
      <c r="F937" s="3"/>
      <c r="G937" s="3"/>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row>
    <row r="938" spans="2:196" x14ac:dyDescent="0.2">
      <c r="B938" s="5"/>
      <c r="C938" s="5"/>
      <c r="D938" s="5"/>
      <c r="E938" s="5"/>
      <c r="F938" s="3"/>
      <c r="G938" s="3"/>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row>
    <row r="939" spans="2:196" x14ac:dyDescent="0.2">
      <c r="B939" s="5"/>
      <c r="C939" s="5"/>
      <c r="D939" s="5"/>
      <c r="E939" s="5"/>
      <c r="F939" s="3"/>
      <c r="G939" s="3"/>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row>
    <row r="940" spans="2:196" x14ac:dyDescent="0.2">
      <c r="B940" s="5"/>
      <c r="C940" s="5"/>
      <c r="D940" s="5"/>
      <c r="E940" s="5"/>
      <c r="F940" s="3"/>
      <c r="G940" s="3"/>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row>
    <row r="941" spans="2:196" x14ac:dyDescent="0.2">
      <c r="B941" s="5"/>
      <c r="C941" s="5"/>
      <c r="D941" s="5"/>
      <c r="E941" s="5"/>
      <c r="F941" s="3"/>
      <c r="G941" s="3"/>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row>
    <row r="942" spans="2:196" x14ac:dyDescent="0.2">
      <c r="B942" s="5"/>
      <c r="C942" s="5"/>
      <c r="D942" s="5"/>
      <c r="E942" s="5"/>
      <c r="F942" s="3"/>
      <c r="G942" s="3"/>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row>
    <row r="943" spans="2:196" x14ac:dyDescent="0.2">
      <c r="B943" s="5"/>
      <c r="C943" s="5"/>
      <c r="D943" s="5"/>
      <c r="E943" s="5"/>
      <c r="F943" s="3"/>
      <c r="G943" s="3"/>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row>
    <row r="944" spans="2:196" x14ac:dyDescent="0.2">
      <c r="B944" s="5"/>
      <c r="C944" s="5"/>
      <c r="D944" s="5"/>
      <c r="E944" s="5"/>
      <c r="F944" s="3"/>
      <c r="G944" s="3"/>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row>
    <row r="945" spans="2:196" x14ac:dyDescent="0.2">
      <c r="B945" s="5"/>
      <c r="C945" s="5"/>
      <c r="D945" s="5"/>
      <c r="E945" s="5"/>
      <c r="F945" s="3"/>
      <c r="G945" s="3"/>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row>
    <row r="946" spans="2:196" x14ac:dyDescent="0.2">
      <c r="B946" s="5"/>
      <c r="C946" s="5"/>
      <c r="D946" s="5"/>
      <c r="E946" s="5"/>
      <c r="F946" s="3"/>
      <c r="G946" s="3"/>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row>
    <row r="947" spans="2:196" x14ac:dyDescent="0.2">
      <c r="B947" s="5"/>
      <c r="C947" s="5"/>
      <c r="D947" s="5"/>
      <c r="E947" s="5"/>
      <c r="F947" s="3"/>
      <c r="G947" s="3"/>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row>
    <row r="948" spans="2:196" x14ac:dyDescent="0.2">
      <c r="B948" s="5"/>
      <c r="C948" s="5"/>
      <c r="D948" s="5"/>
      <c r="E948" s="5"/>
      <c r="F948" s="3"/>
      <c r="G948" s="3"/>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row>
    <row r="949" spans="2:196" x14ac:dyDescent="0.2">
      <c r="B949" s="5"/>
      <c r="C949" s="5"/>
      <c r="D949" s="5"/>
      <c r="E949" s="5"/>
      <c r="F949" s="3"/>
      <c r="G949" s="3"/>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row>
    <row r="950" spans="2:196" x14ac:dyDescent="0.2">
      <c r="B950" s="5"/>
      <c r="C950" s="5"/>
      <c r="D950" s="5"/>
      <c r="E950" s="5"/>
      <c r="F950" s="3"/>
      <c r="G950" s="3"/>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row>
    <row r="951" spans="2:196" x14ac:dyDescent="0.2">
      <c r="B951" s="5"/>
      <c r="C951" s="5"/>
      <c r="D951" s="5"/>
      <c r="E951" s="5"/>
      <c r="F951" s="3"/>
      <c r="G951" s="3"/>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row>
    <row r="952" spans="2:196" x14ac:dyDescent="0.2">
      <c r="B952" s="5"/>
      <c r="C952" s="5"/>
      <c r="D952" s="5"/>
      <c r="E952" s="5"/>
      <c r="F952" s="3"/>
      <c r="G952" s="3"/>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row>
    <row r="953" spans="2:196" x14ac:dyDescent="0.2">
      <c r="B953" s="5"/>
      <c r="C953" s="5"/>
      <c r="D953" s="5"/>
      <c r="E953" s="5"/>
      <c r="F953" s="3"/>
      <c r="G953" s="3"/>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row>
    <row r="954" spans="2:196" x14ac:dyDescent="0.2">
      <c r="B954" s="5"/>
      <c r="C954" s="5"/>
      <c r="D954" s="5"/>
      <c r="E954" s="5"/>
      <c r="F954" s="3"/>
      <c r="G954" s="3"/>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row>
    <row r="955" spans="2:196" x14ac:dyDescent="0.2">
      <c r="B955" s="5"/>
      <c r="C955" s="5"/>
      <c r="D955" s="5"/>
      <c r="E955" s="5"/>
      <c r="F955" s="3"/>
      <c r="G955" s="3"/>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row>
    <row r="956" spans="2:196" x14ac:dyDescent="0.2">
      <c r="B956" s="5"/>
      <c r="C956" s="5"/>
      <c r="D956" s="5"/>
      <c r="E956" s="5"/>
      <c r="F956" s="3"/>
      <c r="G956" s="3"/>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row>
    <row r="957" spans="2:196" x14ac:dyDescent="0.2">
      <c r="B957" s="5"/>
      <c r="C957" s="5"/>
      <c r="D957" s="5"/>
      <c r="E957" s="5"/>
      <c r="F957" s="3"/>
      <c r="G957" s="3"/>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row>
    <row r="958" spans="2:196" x14ac:dyDescent="0.2">
      <c r="B958" s="5"/>
      <c r="C958" s="5"/>
      <c r="D958" s="5"/>
      <c r="E958" s="5"/>
      <c r="F958" s="3"/>
      <c r="G958" s="3"/>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row>
    <row r="959" spans="2:196" x14ac:dyDescent="0.2">
      <c r="B959" s="5"/>
      <c r="C959" s="5"/>
      <c r="D959" s="5"/>
      <c r="E959" s="5"/>
      <c r="F959" s="3"/>
      <c r="G959" s="3"/>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row>
    <row r="960" spans="2:196" x14ac:dyDescent="0.2">
      <c r="B960" s="5"/>
      <c r="C960" s="5"/>
      <c r="D960" s="5"/>
      <c r="E960" s="5"/>
      <c r="F960" s="3"/>
      <c r="G960" s="3"/>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row>
    <row r="961" spans="2:196" x14ac:dyDescent="0.2">
      <c r="B961" s="5"/>
      <c r="C961" s="5"/>
      <c r="D961" s="5"/>
      <c r="E961" s="5"/>
      <c r="F961" s="3"/>
      <c r="G961" s="3"/>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row>
    <row r="962" spans="2:196" x14ac:dyDescent="0.2">
      <c r="B962" s="5"/>
      <c r="C962" s="5"/>
      <c r="D962" s="5"/>
      <c r="E962" s="5"/>
      <c r="F962" s="3"/>
      <c r="G962" s="3"/>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row>
    <row r="963" spans="2:196" x14ac:dyDescent="0.2">
      <c r="B963" s="5"/>
      <c r="C963" s="5"/>
      <c r="D963" s="5"/>
      <c r="E963" s="5"/>
      <c r="F963" s="3"/>
      <c r="G963" s="3"/>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row>
    <row r="964" spans="2:196" x14ac:dyDescent="0.2">
      <c r="B964" s="5"/>
      <c r="C964" s="5"/>
      <c r="D964" s="5"/>
      <c r="E964" s="5"/>
      <c r="F964" s="3"/>
      <c r="G964" s="3"/>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row>
    <row r="965" spans="2:196" x14ac:dyDescent="0.2">
      <c r="B965" s="5"/>
      <c r="C965" s="5"/>
      <c r="D965" s="5"/>
      <c r="E965" s="5"/>
      <c r="F965" s="3"/>
      <c r="G965" s="3"/>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row>
    <row r="966" spans="2:196" x14ac:dyDescent="0.2">
      <c r="B966" s="5"/>
      <c r="C966" s="5"/>
      <c r="D966" s="5"/>
      <c r="E966" s="5"/>
      <c r="F966" s="3"/>
      <c r="G966" s="3"/>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row>
    <row r="967" spans="2:196" x14ac:dyDescent="0.2">
      <c r="B967" s="5"/>
      <c r="C967" s="5"/>
      <c r="D967" s="5"/>
      <c r="E967" s="5"/>
      <c r="F967" s="3"/>
      <c r="G967" s="3"/>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row>
    <row r="968" spans="2:196" x14ac:dyDescent="0.2">
      <c r="B968" s="5"/>
      <c r="C968" s="5"/>
      <c r="D968" s="5"/>
      <c r="E968" s="5"/>
      <c r="F968" s="3"/>
      <c r="G968" s="3"/>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row>
    <row r="969" spans="2:196" x14ac:dyDescent="0.2">
      <c r="B969" s="5"/>
      <c r="C969" s="5"/>
      <c r="D969" s="5"/>
      <c r="E969" s="5"/>
      <c r="F969" s="3"/>
      <c r="G969" s="3"/>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row>
    <row r="970" spans="2:196" x14ac:dyDescent="0.2">
      <c r="B970" s="5"/>
      <c r="C970" s="5"/>
      <c r="D970" s="5"/>
      <c r="E970" s="5"/>
      <c r="F970" s="3"/>
      <c r="G970" s="3"/>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row>
    <row r="971" spans="2:196" x14ac:dyDescent="0.2">
      <c r="B971" s="5"/>
      <c r="C971" s="5"/>
      <c r="D971" s="5"/>
      <c r="E971" s="5"/>
      <c r="F971" s="3"/>
      <c r="G971" s="3"/>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row>
    <row r="972" spans="2:196" x14ac:dyDescent="0.2">
      <c r="B972" s="5"/>
      <c r="C972" s="5"/>
      <c r="D972" s="5"/>
      <c r="E972" s="5"/>
      <c r="F972" s="3"/>
      <c r="G972" s="3"/>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row>
    <row r="973" spans="2:196" x14ac:dyDescent="0.2">
      <c r="B973" s="5"/>
      <c r="C973" s="5"/>
      <c r="D973" s="5"/>
      <c r="E973" s="5"/>
      <c r="F973" s="3"/>
      <c r="G973" s="3"/>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row>
    <row r="974" spans="2:196" x14ac:dyDescent="0.2">
      <c r="B974" s="5"/>
      <c r="C974" s="5"/>
      <c r="D974" s="5"/>
      <c r="E974" s="5"/>
      <c r="F974" s="3"/>
      <c r="G974" s="3"/>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row>
    <row r="975" spans="2:196" x14ac:dyDescent="0.2">
      <c r="B975" s="5"/>
      <c r="C975" s="5"/>
      <c r="D975" s="5"/>
      <c r="E975" s="5"/>
      <c r="F975" s="3"/>
      <c r="G975" s="3"/>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row>
    <row r="976" spans="2:196" x14ac:dyDescent="0.2">
      <c r="B976" s="5"/>
      <c r="C976" s="5"/>
      <c r="D976" s="5"/>
      <c r="E976" s="5"/>
      <c r="F976" s="3"/>
      <c r="G976" s="3"/>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row>
    <row r="977" spans="2:196" x14ac:dyDescent="0.2">
      <c r="B977" s="5"/>
      <c r="C977" s="5"/>
      <c r="D977" s="5"/>
      <c r="E977" s="5"/>
      <c r="F977" s="3"/>
      <c r="G977" s="3"/>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row>
    <row r="978" spans="2:196" x14ac:dyDescent="0.2">
      <c r="B978" s="5"/>
      <c r="C978" s="5"/>
      <c r="D978" s="5"/>
      <c r="E978" s="5"/>
      <c r="F978" s="3"/>
      <c r="G978" s="3"/>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row>
    <row r="979" spans="2:196" x14ac:dyDescent="0.2">
      <c r="B979" s="5"/>
      <c r="C979" s="5"/>
      <c r="D979" s="5"/>
      <c r="E979" s="5"/>
      <c r="F979" s="3"/>
      <c r="G979" s="3"/>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row>
    <row r="980" spans="2:196" x14ac:dyDescent="0.2">
      <c r="B980" s="5"/>
      <c r="C980" s="5"/>
      <c r="D980" s="5"/>
      <c r="E980" s="5"/>
      <c r="F980" s="3"/>
      <c r="G980" s="3"/>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row>
    <row r="981" spans="2:196" x14ac:dyDescent="0.2">
      <c r="B981" s="5"/>
      <c r="C981" s="5"/>
      <c r="D981" s="5"/>
      <c r="E981" s="5"/>
      <c r="F981" s="3"/>
      <c r="G981" s="3"/>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row>
    <row r="982" spans="2:196" x14ac:dyDescent="0.2">
      <c r="B982" s="5"/>
      <c r="C982" s="5"/>
      <c r="D982" s="5"/>
      <c r="E982" s="5"/>
      <c r="F982" s="3"/>
      <c r="G982" s="3"/>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row>
    <row r="983" spans="2:196" x14ac:dyDescent="0.2">
      <c r="B983" s="5"/>
      <c r="C983" s="5"/>
      <c r="D983" s="5"/>
      <c r="E983" s="5"/>
      <c r="F983" s="3"/>
      <c r="G983" s="3"/>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row>
    <row r="984" spans="2:196" x14ac:dyDescent="0.2">
      <c r="B984" s="5"/>
      <c r="C984" s="5"/>
      <c r="D984" s="5"/>
      <c r="E984" s="5"/>
      <c r="F984" s="3"/>
      <c r="G984" s="3"/>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row>
    <row r="985" spans="2:196" x14ac:dyDescent="0.2">
      <c r="B985" s="5"/>
      <c r="C985" s="5"/>
      <c r="D985" s="5"/>
      <c r="E985" s="5"/>
      <c r="F985" s="3"/>
      <c r="G985" s="3"/>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row>
    <row r="986" spans="2:196" x14ac:dyDescent="0.2">
      <c r="B986" s="5"/>
      <c r="C986" s="5"/>
      <c r="D986" s="5"/>
      <c r="E986" s="5"/>
      <c r="F986" s="3"/>
      <c r="G986" s="3"/>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row>
    <row r="987" spans="2:196" x14ac:dyDescent="0.2">
      <c r="B987" s="5"/>
      <c r="C987" s="5"/>
      <c r="D987" s="5"/>
      <c r="E987" s="5"/>
      <c r="F987" s="3"/>
      <c r="G987" s="3"/>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row>
    <row r="988" spans="2:196" x14ac:dyDescent="0.2">
      <c r="B988" s="5"/>
      <c r="C988" s="5"/>
      <c r="D988" s="5"/>
      <c r="E988" s="5"/>
      <c r="F988" s="3"/>
      <c r="G988" s="3"/>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row>
    <row r="989" spans="2:196" x14ac:dyDescent="0.2">
      <c r="B989" s="5"/>
      <c r="C989" s="5"/>
      <c r="D989" s="5"/>
      <c r="E989" s="5"/>
      <c r="F989" s="3"/>
      <c r="G989" s="3"/>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row>
    <row r="990" spans="2:196" x14ac:dyDescent="0.2">
      <c r="B990" s="5"/>
      <c r="C990" s="5"/>
      <c r="D990" s="5"/>
      <c r="E990" s="5"/>
      <c r="F990" s="3"/>
      <c r="G990" s="3"/>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row>
    <row r="991" spans="2:196" x14ac:dyDescent="0.2">
      <c r="B991" s="5"/>
      <c r="C991" s="5"/>
      <c r="D991" s="5"/>
      <c r="E991" s="5"/>
      <c r="F991" s="3"/>
      <c r="G991" s="3"/>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row>
    <row r="992" spans="2:196" x14ac:dyDescent="0.2">
      <c r="B992" s="5"/>
      <c r="C992" s="5"/>
      <c r="D992" s="5"/>
      <c r="E992" s="5"/>
      <c r="F992" s="3"/>
      <c r="G992" s="3"/>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row>
    <row r="993" spans="2:196" x14ac:dyDescent="0.2">
      <c r="B993" s="5"/>
      <c r="C993" s="5"/>
      <c r="D993" s="5"/>
      <c r="E993" s="5"/>
      <c r="F993" s="3"/>
      <c r="G993" s="3"/>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row>
    <row r="994" spans="2:196" x14ac:dyDescent="0.2">
      <c r="B994" s="5"/>
      <c r="C994" s="5"/>
      <c r="D994" s="5"/>
      <c r="E994" s="5"/>
      <c r="F994" s="3"/>
      <c r="G994" s="3"/>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row>
    <row r="995" spans="2:196" x14ac:dyDescent="0.2">
      <c r="B995" s="5"/>
      <c r="C995" s="5"/>
      <c r="D995" s="5"/>
      <c r="E995" s="5"/>
      <c r="F995" s="3"/>
      <c r="G995" s="3"/>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row>
    <row r="996" spans="2:196" x14ac:dyDescent="0.2">
      <c r="B996" s="5"/>
      <c r="C996" s="5"/>
      <c r="D996" s="5"/>
      <c r="E996" s="5"/>
      <c r="F996" s="3"/>
      <c r="G996" s="3"/>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row>
    <row r="997" spans="2:196" x14ac:dyDescent="0.2">
      <c r="B997" s="5"/>
      <c r="C997" s="5"/>
      <c r="D997" s="5"/>
      <c r="E997" s="5"/>
      <c r="F997" s="3"/>
      <c r="G997" s="3"/>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row>
    <row r="998" spans="2:196" x14ac:dyDescent="0.2">
      <c r="B998" s="5"/>
      <c r="C998" s="5"/>
      <c r="D998" s="5"/>
      <c r="E998" s="5"/>
      <c r="F998" s="3"/>
      <c r="G998" s="3"/>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row>
    <row r="999" spans="2:196" x14ac:dyDescent="0.2">
      <c r="B999" s="5"/>
      <c r="C999" s="5"/>
      <c r="D999" s="5"/>
      <c r="E999" s="5"/>
      <c r="F999" s="3"/>
      <c r="G999" s="3"/>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row>
    <row r="1000" spans="2:196" x14ac:dyDescent="0.2">
      <c r="B1000" s="5"/>
      <c r="C1000" s="5"/>
      <c r="D1000" s="5"/>
      <c r="E1000" s="5"/>
      <c r="F1000" s="3"/>
      <c r="G1000" s="3"/>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row>
    <row r="1001" spans="2:196" x14ac:dyDescent="0.2">
      <c r="B1001" s="5"/>
      <c r="C1001" s="5"/>
      <c r="D1001" s="5"/>
      <c r="E1001" s="5"/>
      <c r="F1001" s="3"/>
      <c r="G1001" s="3"/>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c r="GN1001" s="5"/>
    </row>
    <row r="1002" spans="2:196" x14ac:dyDescent="0.2">
      <c r="B1002" s="5"/>
      <c r="C1002" s="5"/>
      <c r="D1002" s="5"/>
      <c r="E1002" s="5"/>
      <c r="F1002" s="3"/>
      <c r="G1002" s="3"/>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c r="GN1002" s="5"/>
    </row>
    <row r="1003" spans="2:196" x14ac:dyDescent="0.2">
      <c r="B1003" s="5"/>
      <c r="C1003" s="5"/>
      <c r="D1003" s="5"/>
      <c r="E1003" s="5"/>
      <c r="F1003" s="3"/>
      <c r="G1003" s="3"/>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c r="GN1003" s="5"/>
    </row>
    <row r="1004" spans="2:196" x14ac:dyDescent="0.2">
      <c r="B1004" s="5"/>
      <c r="C1004" s="5"/>
      <c r="D1004" s="5"/>
      <c r="E1004" s="5"/>
      <c r="F1004" s="3"/>
      <c r="G1004" s="3"/>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c r="GN1004" s="5"/>
    </row>
    <row r="1005" spans="2:196" x14ac:dyDescent="0.2">
      <c r="B1005" s="5"/>
      <c r="C1005" s="5"/>
      <c r="D1005" s="5"/>
      <c r="E1005" s="5"/>
      <c r="F1005" s="3"/>
      <c r="G1005" s="3"/>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c r="GN1005" s="5"/>
    </row>
    <row r="1006" spans="2:196" x14ac:dyDescent="0.2">
      <c r="B1006" s="5"/>
      <c r="C1006" s="5"/>
      <c r="D1006" s="5"/>
      <c r="E1006" s="5"/>
      <c r="F1006" s="3"/>
      <c r="G1006" s="3"/>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c r="GN1006" s="5"/>
    </row>
    <row r="1007" spans="2:196" x14ac:dyDescent="0.2">
      <c r="B1007" s="5"/>
      <c r="C1007" s="5"/>
      <c r="D1007" s="5"/>
      <c r="E1007" s="5"/>
      <c r="F1007" s="3"/>
      <c r="G1007" s="3"/>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c r="GN1007" s="5"/>
    </row>
    <row r="1008" spans="2:196" x14ac:dyDescent="0.2">
      <c r="B1008" s="5"/>
      <c r="C1008" s="5"/>
      <c r="D1008" s="5"/>
      <c r="E1008" s="5"/>
      <c r="F1008" s="3"/>
      <c r="G1008" s="3"/>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c r="GN1008" s="5"/>
    </row>
    <row r="1009" spans="2:196" x14ac:dyDescent="0.2">
      <c r="B1009" s="5"/>
      <c r="C1009" s="5"/>
      <c r="D1009" s="5"/>
      <c r="E1009" s="5"/>
      <c r="F1009" s="3"/>
      <c r="G1009" s="3"/>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c r="GN1009" s="5"/>
    </row>
    <row r="1010" spans="2:196" x14ac:dyDescent="0.2">
      <c r="B1010" s="5"/>
      <c r="C1010" s="5"/>
      <c r="D1010" s="5"/>
      <c r="E1010" s="5"/>
      <c r="F1010" s="3"/>
      <c r="G1010" s="3"/>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c r="GN1010" s="5"/>
    </row>
    <row r="1011" spans="2:196" x14ac:dyDescent="0.2">
      <c r="B1011" s="5"/>
      <c r="C1011" s="5"/>
      <c r="D1011" s="5"/>
      <c r="E1011" s="5"/>
      <c r="F1011" s="3"/>
      <c r="G1011" s="3"/>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c r="GN1011" s="5"/>
    </row>
    <row r="1012" spans="2:196" x14ac:dyDescent="0.2">
      <c r="B1012" s="5"/>
      <c r="C1012" s="5"/>
      <c r="D1012" s="5"/>
      <c r="E1012" s="5"/>
      <c r="F1012" s="3"/>
      <c r="G1012" s="3"/>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c r="GN1012" s="5"/>
    </row>
    <row r="1013" spans="2:196" x14ac:dyDescent="0.2">
      <c r="B1013" s="5"/>
      <c r="C1013" s="5"/>
      <c r="D1013" s="5"/>
      <c r="E1013" s="5"/>
      <c r="F1013" s="3"/>
      <c r="G1013" s="3"/>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c r="GN1013" s="5"/>
    </row>
    <row r="1014" spans="2:196" x14ac:dyDescent="0.2">
      <c r="B1014" s="5"/>
      <c r="C1014" s="5"/>
      <c r="D1014" s="5"/>
      <c r="E1014" s="5"/>
      <c r="F1014" s="3"/>
      <c r="G1014" s="3"/>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c r="GN1014" s="5"/>
    </row>
    <row r="1015" spans="2:196" x14ac:dyDescent="0.2">
      <c r="B1015" s="5"/>
      <c r="C1015" s="5"/>
      <c r="D1015" s="5"/>
      <c r="E1015" s="5"/>
      <c r="F1015" s="3"/>
      <c r="G1015" s="3"/>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c r="GN1015" s="5"/>
    </row>
    <row r="1016" spans="2:196" x14ac:dyDescent="0.2">
      <c r="B1016" s="5"/>
      <c r="C1016" s="5"/>
      <c r="D1016" s="5"/>
      <c r="E1016" s="5"/>
      <c r="F1016" s="3"/>
      <c r="G1016" s="3"/>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c r="GN1016" s="5"/>
    </row>
    <row r="1017" spans="2:196" x14ac:dyDescent="0.2">
      <c r="B1017" s="5"/>
      <c r="C1017" s="5"/>
      <c r="D1017" s="5"/>
      <c r="E1017" s="5"/>
      <c r="F1017" s="3"/>
      <c r="G1017" s="3"/>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c r="GN1017" s="5"/>
    </row>
    <row r="1018" spans="2:196" x14ac:dyDescent="0.2">
      <c r="B1018" s="5"/>
      <c r="C1018" s="5"/>
      <c r="D1018" s="5"/>
      <c r="E1018" s="5"/>
      <c r="F1018" s="3"/>
      <c r="G1018" s="3"/>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c r="GN1018" s="5"/>
    </row>
    <row r="1019" spans="2:196" x14ac:dyDescent="0.2">
      <c r="B1019" s="5"/>
      <c r="C1019" s="5"/>
      <c r="D1019" s="5"/>
      <c r="E1019" s="5"/>
      <c r="F1019" s="3"/>
      <c r="G1019" s="3"/>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c r="GN1019" s="5"/>
    </row>
    <row r="1020" spans="2:196" x14ac:dyDescent="0.2">
      <c r="B1020" s="5"/>
      <c r="C1020" s="5"/>
      <c r="D1020" s="5"/>
      <c r="E1020" s="5"/>
      <c r="F1020" s="3"/>
      <c r="G1020" s="3"/>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c r="GN1020" s="5"/>
    </row>
    <row r="1021" spans="2:196" x14ac:dyDescent="0.2">
      <c r="B1021" s="5"/>
      <c r="C1021" s="5"/>
      <c r="D1021" s="5"/>
      <c r="E1021" s="5"/>
      <c r="F1021" s="3"/>
      <c r="G1021" s="3"/>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c r="GN1021" s="5"/>
    </row>
    <row r="1022" spans="2:196" x14ac:dyDescent="0.2">
      <c r="B1022" s="5"/>
      <c r="C1022" s="5"/>
      <c r="D1022" s="5"/>
      <c r="E1022" s="5"/>
      <c r="F1022" s="3"/>
      <c r="G1022" s="3"/>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c r="GN1022" s="5"/>
    </row>
    <row r="1023" spans="2:196" x14ac:dyDescent="0.2">
      <c r="B1023" s="5"/>
      <c r="C1023" s="5"/>
      <c r="D1023" s="5"/>
      <c r="E1023" s="5"/>
      <c r="F1023" s="3"/>
      <c r="G1023" s="3"/>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c r="GN1023" s="5"/>
    </row>
    <row r="1024" spans="2:196" x14ac:dyDescent="0.2">
      <c r="B1024" s="5"/>
      <c r="C1024" s="5"/>
      <c r="D1024" s="5"/>
      <c r="E1024" s="5"/>
      <c r="F1024" s="3"/>
      <c r="G1024" s="3"/>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c r="GN1024" s="5"/>
    </row>
    <row r="1025" spans="2:196" x14ac:dyDescent="0.2">
      <c r="B1025" s="5"/>
      <c r="C1025" s="5"/>
      <c r="D1025" s="5"/>
      <c r="E1025" s="5"/>
      <c r="F1025" s="3"/>
      <c r="G1025" s="3"/>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c r="GN1025" s="5"/>
    </row>
    <row r="1026" spans="2:196" x14ac:dyDescent="0.2">
      <c r="B1026" s="5"/>
      <c r="C1026" s="5"/>
      <c r="D1026" s="5"/>
      <c r="E1026" s="5"/>
      <c r="F1026" s="3"/>
      <c r="G1026" s="3"/>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c r="GN1026" s="5"/>
    </row>
    <row r="1027" spans="2:196" x14ac:dyDescent="0.2">
      <c r="B1027" s="5"/>
      <c r="C1027" s="5"/>
      <c r="D1027" s="5"/>
      <c r="E1027" s="5"/>
      <c r="F1027" s="3"/>
      <c r="G1027" s="3"/>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c r="GN1027" s="5"/>
    </row>
    <row r="1028" spans="2:196" x14ac:dyDescent="0.2">
      <c r="B1028" s="5"/>
      <c r="C1028" s="5"/>
      <c r="D1028" s="5"/>
      <c r="E1028" s="5"/>
      <c r="F1028" s="3"/>
      <c r="G1028" s="3"/>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c r="GN1028" s="5"/>
    </row>
    <row r="1029" spans="2:196" x14ac:dyDescent="0.2">
      <c r="B1029" s="5"/>
      <c r="C1029" s="5"/>
      <c r="D1029" s="5"/>
      <c r="E1029" s="5"/>
      <c r="F1029" s="3"/>
      <c r="G1029" s="3"/>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c r="GN1029" s="5"/>
    </row>
    <row r="1030" spans="2:196" x14ac:dyDescent="0.2">
      <c r="B1030" s="5"/>
      <c r="C1030" s="5"/>
      <c r="D1030" s="5"/>
      <c r="E1030" s="5"/>
      <c r="F1030" s="3"/>
      <c r="G1030" s="3"/>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c r="GN1030" s="5"/>
    </row>
    <row r="1031" spans="2:196" x14ac:dyDescent="0.2">
      <c r="B1031" s="5"/>
      <c r="C1031" s="5"/>
      <c r="D1031" s="5"/>
      <c r="E1031" s="5"/>
      <c r="F1031" s="3"/>
      <c r="G1031" s="3"/>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c r="GN1031" s="5"/>
    </row>
    <row r="1032" spans="2:196" x14ac:dyDescent="0.2">
      <c r="B1032" s="5"/>
      <c r="C1032" s="5"/>
      <c r="D1032" s="5"/>
      <c r="E1032" s="5"/>
      <c r="F1032" s="3"/>
      <c r="G1032" s="3"/>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c r="GN1032" s="5"/>
    </row>
    <row r="1033" spans="2:196" x14ac:dyDescent="0.2">
      <c r="B1033" s="5"/>
      <c r="C1033" s="5"/>
      <c r="D1033" s="5"/>
      <c r="E1033" s="5"/>
      <c r="F1033" s="3"/>
      <c r="G1033" s="3"/>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c r="GN1033" s="5"/>
    </row>
    <row r="1034" spans="2:196" x14ac:dyDescent="0.2">
      <c r="B1034" s="5"/>
      <c r="C1034" s="5"/>
      <c r="D1034" s="5"/>
      <c r="E1034" s="5"/>
      <c r="F1034" s="3"/>
      <c r="G1034" s="3"/>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c r="GN1034" s="5"/>
    </row>
    <row r="1035" spans="2:196" x14ac:dyDescent="0.2">
      <c r="B1035" s="5"/>
      <c r="C1035" s="5"/>
      <c r="D1035" s="5"/>
      <c r="E1035" s="5"/>
      <c r="F1035" s="3"/>
      <c r="G1035" s="3"/>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c r="GN1035" s="5"/>
    </row>
    <row r="1036" spans="2:196" x14ac:dyDescent="0.2">
      <c r="B1036" s="5"/>
      <c r="C1036" s="5"/>
      <c r="D1036" s="5"/>
      <c r="E1036" s="5"/>
      <c r="F1036" s="3"/>
      <c r="G1036" s="3"/>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c r="GN1036" s="5"/>
    </row>
    <row r="1037" spans="2:196" x14ac:dyDescent="0.2">
      <c r="B1037" s="5"/>
      <c r="C1037" s="5"/>
      <c r="D1037" s="5"/>
      <c r="E1037" s="5"/>
      <c r="F1037" s="3"/>
      <c r="G1037" s="3"/>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c r="GN1037" s="5"/>
    </row>
    <row r="1038" spans="2:196" x14ac:dyDescent="0.2">
      <c r="B1038" s="5"/>
      <c r="C1038" s="5"/>
      <c r="D1038" s="5"/>
      <c r="E1038" s="5"/>
      <c r="F1038" s="3"/>
      <c r="G1038" s="3"/>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c r="GN1038" s="5"/>
    </row>
    <row r="1039" spans="2:196" x14ac:dyDescent="0.2">
      <c r="B1039" s="5"/>
      <c r="C1039" s="5"/>
      <c r="D1039" s="5"/>
      <c r="E1039" s="5"/>
      <c r="F1039" s="3"/>
      <c r="G1039" s="3"/>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c r="GN1039" s="5"/>
    </row>
    <row r="1040" spans="2:196" x14ac:dyDescent="0.2">
      <c r="B1040" s="5"/>
      <c r="C1040" s="5"/>
      <c r="D1040" s="5"/>
      <c r="E1040" s="5"/>
      <c r="F1040" s="3"/>
      <c r="G1040" s="3"/>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c r="GN1040" s="5"/>
    </row>
    <row r="1041" spans="2:196" x14ac:dyDescent="0.2">
      <c r="B1041" s="5"/>
      <c r="C1041" s="5"/>
      <c r="D1041" s="5"/>
      <c r="E1041" s="5"/>
      <c r="F1041" s="3"/>
      <c r="G1041" s="3"/>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c r="GN1041" s="5"/>
    </row>
    <row r="1042" spans="2:196" x14ac:dyDescent="0.2">
      <c r="B1042" s="5"/>
      <c r="C1042" s="5"/>
      <c r="D1042" s="5"/>
      <c r="E1042" s="5"/>
      <c r="F1042" s="3"/>
      <c r="G1042" s="3"/>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c r="GN1042" s="5"/>
    </row>
    <row r="1043" spans="2:196" x14ac:dyDescent="0.2">
      <c r="B1043" s="5"/>
      <c r="C1043" s="5"/>
      <c r="D1043" s="5"/>
      <c r="E1043" s="5"/>
      <c r="F1043" s="3"/>
      <c r="G1043" s="3"/>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c r="GN1043" s="5"/>
    </row>
    <row r="1044" spans="2:196" x14ac:dyDescent="0.2">
      <c r="B1044" s="5"/>
      <c r="C1044" s="5"/>
      <c r="D1044" s="5"/>
      <c r="E1044" s="5"/>
      <c r="F1044" s="3"/>
      <c r="G1044" s="3"/>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c r="GN1044" s="5"/>
    </row>
    <row r="1045" spans="2:196" x14ac:dyDescent="0.2">
      <c r="B1045" s="5"/>
      <c r="C1045" s="5"/>
      <c r="D1045" s="5"/>
      <c r="E1045" s="5"/>
      <c r="F1045" s="3"/>
      <c r="G1045" s="3"/>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c r="GN1045" s="5"/>
    </row>
    <row r="1046" spans="2:196" x14ac:dyDescent="0.2">
      <c r="B1046" s="5"/>
      <c r="C1046" s="5"/>
      <c r="D1046" s="5"/>
      <c r="E1046" s="5"/>
      <c r="F1046" s="3"/>
      <c r="G1046" s="3"/>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c r="GN1046" s="5"/>
    </row>
    <row r="1047" spans="2:196" x14ac:dyDescent="0.2">
      <c r="B1047" s="5"/>
      <c r="C1047" s="5"/>
      <c r="D1047" s="5"/>
      <c r="E1047" s="5"/>
      <c r="F1047" s="3"/>
      <c r="G1047" s="3"/>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c r="GN1047" s="5"/>
    </row>
    <row r="1048" spans="2:196" x14ac:dyDescent="0.2">
      <c r="B1048" s="5"/>
      <c r="C1048" s="5"/>
      <c r="D1048" s="5"/>
      <c r="E1048" s="5"/>
      <c r="F1048" s="3"/>
      <c r="G1048" s="3"/>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c r="GN1048" s="5"/>
    </row>
    <row r="1049" spans="2:196" x14ac:dyDescent="0.2">
      <c r="B1049" s="5"/>
      <c r="C1049" s="5"/>
      <c r="D1049" s="5"/>
      <c r="E1049" s="5"/>
      <c r="F1049" s="3"/>
      <c r="G1049" s="3"/>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c r="GN1049" s="5"/>
    </row>
    <row r="1050" spans="2:196" x14ac:dyDescent="0.2">
      <c r="B1050" s="5"/>
      <c r="C1050" s="5"/>
      <c r="D1050" s="5"/>
      <c r="E1050" s="5"/>
      <c r="F1050" s="3"/>
      <c r="G1050" s="3"/>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c r="GN1050" s="5"/>
    </row>
    <row r="1051" spans="2:196" x14ac:dyDescent="0.2">
      <c r="B1051" s="5"/>
      <c r="C1051" s="5"/>
      <c r="D1051" s="5"/>
      <c r="E1051" s="5"/>
      <c r="F1051" s="3"/>
      <c r="G1051" s="3"/>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c r="GN1051" s="5"/>
    </row>
    <row r="1052" spans="2:196" x14ac:dyDescent="0.2">
      <c r="B1052" s="5"/>
      <c r="C1052" s="5"/>
      <c r="D1052" s="5"/>
      <c r="E1052" s="5"/>
      <c r="F1052" s="3"/>
      <c r="G1052" s="3"/>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c r="GN1052" s="5"/>
    </row>
    <row r="1053" spans="2:196" x14ac:dyDescent="0.2">
      <c r="B1053" s="5"/>
      <c r="C1053" s="5"/>
      <c r="D1053" s="5"/>
      <c r="E1053" s="5"/>
      <c r="F1053" s="3"/>
      <c r="G1053" s="3"/>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c r="GN1053" s="5"/>
    </row>
    <row r="1054" spans="2:196" x14ac:dyDescent="0.2">
      <c r="B1054" s="5"/>
      <c r="C1054" s="5"/>
      <c r="D1054" s="5"/>
      <c r="E1054" s="5"/>
      <c r="F1054" s="3"/>
      <c r="G1054" s="3"/>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c r="GN1054" s="5"/>
    </row>
    <row r="1055" spans="2:196" x14ac:dyDescent="0.2">
      <c r="B1055" s="5"/>
      <c r="C1055" s="5"/>
      <c r="D1055" s="5"/>
      <c r="E1055" s="5"/>
      <c r="F1055" s="3"/>
      <c r="G1055" s="3"/>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c r="GN1055" s="5"/>
    </row>
    <row r="1056" spans="2:196" x14ac:dyDescent="0.2">
      <c r="B1056" s="5"/>
      <c r="C1056" s="5"/>
      <c r="D1056" s="5"/>
      <c r="E1056" s="5"/>
      <c r="F1056" s="3"/>
      <c r="G1056" s="3"/>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c r="GN1056" s="5"/>
    </row>
    <row r="1057" spans="2:196" x14ac:dyDescent="0.2">
      <c r="B1057" s="5"/>
      <c r="C1057" s="5"/>
      <c r="D1057" s="5"/>
      <c r="E1057" s="5"/>
      <c r="F1057" s="3"/>
      <c r="G1057" s="3"/>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c r="GN1057" s="5"/>
    </row>
    <row r="1058" spans="2:196" x14ac:dyDescent="0.2">
      <c r="B1058" s="5"/>
      <c r="C1058" s="5"/>
      <c r="D1058" s="5"/>
      <c r="E1058" s="5"/>
      <c r="F1058" s="3"/>
      <c r="G1058" s="3"/>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c r="GN1058" s="5"/>
    </row>
    <row r="1059" spans="2:196" x14ac:dyDescent="0.2">
      <c r="B1059" s="5"/>
      <c r="C1059" s="5"/>
      <c r="D1059" s="5"/>
      <c r="E1059" s="5"/>
      <c r="F1059" s="3"/>
      <c r="G1059" s="3"/>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c r="GN1059" s="5"/>
    </row>
    <row r="1060" spans="2:196" x14ac:dyDescent="0.2">
      <c r="B1060" s="5"/>
      <c r="C1060" s="5"/>
      <c r="D1060" s="5"/>
      <c r="E1060" s="5"/>
      <c r="F1060" s="3"/>
      <c r="G1060" s="3"/>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c r="GN1060" s="5"/>
    </row>
    <row r="1061" spans="2:196" x14ac:dyDescent="0.2">
      <c r="B1061" s="5"/>
      <c r="C1061" s="5"/>
      <c r="D1061" s="5"/>
      <c r="E1061" s="5"/>
      <c r="F1061" s="3"/>
      <c r="G1061" s="3"/>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c r="GN1061" s="5"/>
    </row>
    <row r="1062" spans="2:196" x14ac:dyDescent="0.2">
      <c r="B1062" s="5"/>
      <c r="C1062" s="5"/>
      <c r="D1062" s="5"/>
      <c r="E1062" s="5"/>
      <c r="F1062" s="3"/>
      <c r="G1062" s="3"/>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c r="GN1062" s="5"/>
    </row>
    <row r="1063" spans="2:196" x14ac:dyDescent="0.2">
      <c r="B1063" s="5"/>
      <c r="C1063" s="5"/>
      <c r="D1063" s="5"/>
      <c r="E1063" s="5"/>
      <c r="F1063" s="3"/>
      <c r="G1063" s="3"/>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c r="GN1063" s="5"/>
    </row>
    <row r="1064" spans="2:196" x14ac:dyDescent="0.2">
      <c r="B1064" s="5"/>
      <c r="C1064" s="5"/>
      <c r="D1064" s="5"/>
      <c r="E1064" s="5"/>
      <c r="F1064" s="3"/>
      <c r="G1064" s="3"/>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c r="GN1064" s="5"/>
    </row>
    <row r="1065" spans="2:196" x14ac:dyDescent="0.2">
      <c r="B1065" s="5"/>
      <c r="C1065" s="5"/>
      <c r="D1065" s="5"/>
      <c r="E1065" s="5"/>
      <c r="F1065" s="3"/>
      <c r="G1065" s="3"/>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c r="GN1065" s="5"/>
    </row>
    <row r="1066" spans="2:196" x14ac:dyDescent="0.2">
      <c r="B1066" s="5"/>
      <c r="C1066" s="5"/>
      <c r="D1066" s="5"/>
      <c r="E1066" s="5"/>
      <c r="F1066" s="3"/>
      <c r="G1066" s="3"/>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c r="GN1066" s="5"/>
    </row>
    <row r="1067" spans="2:196" x14ac:dyDescent="0.2">
      <c r="B1067" s="5"/>
      <c r="C1067" s="5"/>
      <c r="D1067" s="5"/>
      <c r="E1067" s="5"/>
      <c r="F1067" s="3"/>
      <c r="G1067" s="3"/>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c r="GN1067" s="5"/>
    </row>
    <row r="1068" spans="2:196" x14ac:dyDescent="0.2">
      <c r="B1068" s="5"/>
      <c r="C1068" s="5"/>
      <c r="D1068" s="5"/>
      <c r="E1068" s="5"/>
      <c r="F1068" s="3"/>
      <c r="G1068" s="3"/>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c r="GN1068" s="5"/>
    </row>
    <row r="1069" spans="2:196" x14ac:dyDescent="0.2">
      <c r="B1069" s="5"/>
      <c r="C1069" s="5"/>
      <c r="D1069" s="5"/>
      <c r="E1069" s="5"/>
      <c r="F1069" s="3"/>
      <c r="G1069" s="3"/>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c r="GN1069" s="5"/>
    </row>
    <row r="1070" spans="2:196" x14ac:dyDescent="0.2">
      <c r="B1070" s="5"/>
      <c r="C1070" s="5"/>
      <c r="D1070" s="5"/>
      <c r="E1070" s="5"/>
      <c r="F1070" s="3"/>
      <c r="G1070" s="3"/>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c r="GN1070" s="5"/>
    </row>
    <row r="1071" spans="2:196" x14ac:dyDescent="0.2">
      <c r="B1071" s="5"/>
      <c r="C1071" s="5"/>
      <c r="D1071" s="5"/>
      <c r="E1071" s="5"/>
      <c r="F1071" s="3"/>
      <c r="G1071" s="3"/>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c r="GN1071" s="5"/>
    </row>
    <row r="1072" spans="2:196" x14ac:dyDescent="0.2">
      <c r="B1072" s="5"/>
      <c r="C1072" s="5"/>
      <c r="D1072" s="5"/>
      <c r="E1072" s="5"/>
      <c r="F1072" s="3"/>
      <c r="G1072" s="3"/>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c r="GN1072" s="5"/>
    </row>
    <row r="1073" spans="2:196" x14ac:dyDescent="0.2">
      <c r="B1073" s="5"/>
      <c r="C1073" s="5"/>
      <c r="D1073" s="5"/>
      <c r="E1073" s="5"/>
      <c r="F1073" s="3"/>
      <c r="G1073" s="3"/>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c r="GN1073" s="5"/>
    </row>
    <row r="1074" spans="2:196" x14ac:dyDescent="0.2">
      <c r="B1074" s="5"/>
      <c r="C1074" s="5"/>
      <c r="D1074" s="5"/>
      <c r="E1074" s="5"/>
      <c r="F1074" s="3"/>
      <c r="G1074" s="3"/>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c r="GN1074" s="5"/>
    </row>
    <row r="1075" spans="2:196" x14ac:dyDescent="0.2">
      <c r="B1075" s="5"/>
      <c r="C1075" s="5"/>
      <c r="D1075" s="5"/>
      <c r="E1075" s="5"/>
      <c r="F1075" s="3"/>
      <c r="G1075" s="3"/>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c r="GN1075" s="5"/>
    </row>
    <row r="1076" spans="2:196" x14ac:dyDescent="0.2">
      <c r="B1076" s="5"/>
      <c r="C1076" s="5"/>
      <c r="D1076" s="5"/>
      <c r="E1076" s="5"/>
      <c r="F1076" s="3"/>
      <c r="G1076" s="3"/>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c r="GN1076" s="5"/>
    </row>
    <row r="1077" spans="2:196" x14ac:dyDescent="0.2">
      <c r="B1077" s="5"/>
      <c r="C1077" s="5"/>
      <c r="D1077" s="5"/>
      <c r="E1077" s="5"/>
      <c r="F1077" s="3"/>
      <c r="G1077" s="3"/>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c r="GN1077" s="5"/>
    </row>
    <row r="1078" spans="2:196" x14ac:dyDescent="0.2">
      <c r="B1078" s="5"/>
      <c r="C1078" s="5"/>
      <c r="D1078" s="5"/>
      <c r="E1078" s="5"/>
      <c r="F1078" s="3"/>
      <c r="G1078" s="3"/>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c r="GN1078" s="5"/>
    </row>
    <row r="1079" spans="2:196" x14ac:dyDescent="0.2">
      <c r="B1079" s="5"/>
      <c r="C1079" s="5"/>
      <c r="D1079" s="5"/>
      <c r="E1079" s="5"/>
      <c r="F1079" s="3"/>
      <c r="G1079" s="3"/>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c r="GN1079" s="5"/>
    </row>
    <row r="1080" spans="2:196" x14ac:dyDescent="0.2">
      <c r="B1080" s="5"/>
      <c r="C1080" s="5"/>
      <c r="D1080" s="5"/>
      <c r="E1080" s="5"/>
      <c r="F1080" s="3"/>
      <c r="G1080" s="3"/>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c r="GN1080" s="5"/>
    </row>
    <row r="1081" spans="2:196" x14ac:dyDescent="0.2">
      <c r="B1081" s="5"/>
      <c r="C1081" s="5"/>
      <c r="D1081" s="5"/>
      <c r="E1081" s="5"/>
      <c r="F1081" s="3"/>
      <c r="G1081" s="3"/>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c r="GN1081" s="5"/>
    </row>
    <row r="1082" spans="2:196" x14ac:dyDescent="0.2">
      <c r="B1082" s="5"/>
      <c r="C1082" s="5"/>
      <c r="D1082" s="5"/>
      <c r="E1082" s="5"/>
      <c r="F1082" s="3"/>
      <c r="G1082" s="3"/>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c r="GN1082" s="5"/>
    </row>
    <row r="1083" spans="2:196" x14ac:dyDescent="0.2">
      <c r="B1083" s="5"/>
      <c r="C1083" s="5"/>
      <c r="D1083" s="5"/>
      <c r="E1083" s="5"/>
      <c r="F1083" s="3"/>
      <c r="G1083" s="3"/>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c r="GN1083" s="5"/>
    </row>
    <row r="1084" spans="2:196" x14ac:dyDescent="0.2">
      <c r="B1084" s="5"/>
      <c r="C1084" s="5"/>
      <c r="D1084" s="5"/>
      <c r="E1084" s="5"/>
      <c r="F1084" s="3"/>
      <c r="G1084" s="3"/>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c r="GN1084" s="5"/>
    </row>
    <row r="1085" spans="2:196" x14ac:dyDescent="0.2">
      <c r="B1085" s="5"/>
      <c r="C1085" s="5"/>
      <c r="D1085" s="5"/>
      <c r="E1085" s="5"/>
      <c r="F1085" s="3"/>
      <c r="G1085" s="3"/>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c r="GN1085" s="5"/>
    </row>
    <row r="1086" spans="2:196" x14ac:dyDescent="0.2">
      <c r="B1086" s="5"/>
      <c r="C1086" s="5"/>
      <c r="D1086" s="5"/>
      <c r="E1086" s="5"/>
      <c r="F1086" s="3"/>
      <c r="G1086" s="3"/>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c r="GN1086" s="5"/>
    </row>
    <row r="1087" spans="2:196" x14ac:dyDescent="0.2">
      <c r="B1087" s="5"/>
      <c r="C1087" s="5"/>
      <c r="D1087" s="5"/>
      <c r="E1087" s="5"/>
      <c r="F1087" s="3"/>
      <c r="G1087" s="3"/>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c r="GN1087" s="5"/>
    </row>
    <row r="1088" spans="2:196" x14ac:dyDescent="0.2">
      <c r="B1088" s="5"/>
      <c r="C1088" s="5"/>
      <c r="D1088" s="5"/>
      <c r="E1088" s="5"/>
      <c r="F1088" s="3"/>
      <c r="G1088" s="3"/>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c r="GN1088" s="5"/>
    </row>
    <row r="1089" spans="2:196" x14ac:dyDescent="0.2">
      <c r="B1089" s="5"/>
      <c r="C1089" s="5"/>
      <c r="D1089" s="5"/>
      <c r="E1089" s="5"/>
      <c r="F1089" s="3"/>
      <c r="G1089" s="3"/>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c r="GN1089" s="5"/>
    </row>
    <row r="1090" spans="2:196" x14ac:dyDescent="0.2">
      <c r="B1090" s="5"/>
      <c r="C1090" s="5"/>
      <c r="D1090" s="5"/>
      <c r="E1090" s="5"/>
      <c r="F1090" s="3"/>
      <c r="G1090" s="3"/>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c r="GN1090" s="5"/>
    </row>
    <row r="1091" spans="2:196" x14ac:dyDescent="0.2">
      <c r="B1091" s="5"/>
      <c r="C1091" s="5"/>
      <c r="D1091" s="5"/>
      <c r="E1091" s="5"/>
      <c r="F1091" s="3"/>
      <c r="G1091" s="3"/>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c r="GN1091" s="5"/>
    </row>
    <row r="1092" spans="2:196" x14ac:dyDescent="0.2">
      <c r="B1092" s="5"/>
      <c r="C1092" s="5"/>
      <c r="D1092" s="5"/>
      <c r="E1092" s="5"/>
      <c r="F1092" s="3"/>
      <c r="G1092" s="3"/>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c r="GN1092" s="5"/>
    </row>
    <row r="1093" spans="2:196" x14ac:dyDescent="0.2">
      <c r="B1093" s="5"/>
      <c r="C1093" s="5"/>
      <c r="D1093" s="5"/>
      <c r="E1093" s="5"/>
      <c r="F1093" s="3"/>
      <c r="G1093" s="3"/>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c r="GN1093" s="5"/>
    </row>
    <row r="1094" spans="2:196" x14ac:dyDescent="0.2">
      <c r="B1094" s="5"/>
      <c r="C1094" s="5"/>
      <c r="D1094" s="5"/>
      <c r="E1094" s="5"/>
      <c r="F1094" s="3"/>
      <c r="G1094" s="3"/>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c r="GN1094" s="5"/>
    </row>
    <row r="1095" spans="2:196" x14ac:dyDescent="0.2">
      <c r="B1095" s="5"/>
      <c r="C1095" s="5"/>
      <c r="D1095" s="5"/>
      <c r="E1095" s="5"/>
      <c r="F1095" s="3"/>
      <c r="G1095" s="3"/>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c r="GN1095" s="5"/>
    </row>
    <row r="1096" spans="2:196" x14ac:dyDescent="0.2">
      <c r="B1096" s="5"/>
      <c r="C1096" s="5"/>
      <c r="D1096" s="5"/>
      <c r="E1096" s="5"/>
      <c r="F1096" s="3"/>
      <c r="G1096" s="3"/>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c r="GN1096" s="5"/>
    </row>
    <row r="1097" spans="2:196" x14ac:dyDescent="0.2">
      <c r="B1097" s="5"/>
      <c r="C1097" s="5"/>
      <c r="D1097" s="5"/>
      <c r="E1097" s="5"/>
      <c r="F1097" s="3"/>
      <c r="G1097" s="3"/>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c r="GN1097" s="5"/>
    </row>
    <row r="1098" spans="2:196" x14ac:dyDescent="0.2">
      <c r="B1098" s="5"/>
      <c r="C1098" s="5"/>
      <c r="D1098" s="5"/>
      <c r="E1098" s="5"/>
      <c r="F1098" s="3"/>
      <c r="G1098" s="3"/>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c r="GN1098" s="5"/>
    </row>
    <row r="1099" spans="2:196" x14ac:dyDescent="0.2">
      <c r="B1099" s="5"/>
      <c r="C1099" s="5"/>
      <c r="D1099" s="5"/>
      <c r="E1099" s="5"/>
      <c r="F1099" s="3"/>
      <c r="G1099" s="3"/>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c r="GN1099" s="5"/>
    </row>
    <row r="1100" spans="2:196" x14ac:dyDescent="0.2">
      <c r="B1100" s="5"/>
      <c r="C1100" s="5"/>
      <c r="D1100" s="5"/>
      <c r="E1100" s="5"/>
      <c r="F1100" s="3"/>
      <c r="G1100" s="3"/>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c r="GN1100" s="5"/>
    </row>
    <row r="1101" spans="2:196" x14ac:dyDescent="0.2">
      <c r="B1101" s="5"/>
      <c r="C1101" s="5"/>
      <c r="D1101" s="5"/>
      <c r="E1101" s="5"/>
      <c r="F1101" s="3"/>
      <c r="G1101" s="3"/>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c r="GN1101" s="5"/>
    </row>
    <row r="1102" spans="2:196" x14ac:dyDescent="0.2">
      <c r="B1102" s="5"/>
      <c r="C1102" s="5"/>
      <c r="D1102" s="5"/>
      <c r="E1102" s="5"/>
      <c r="F1102" s="3"/>
      <c r="G1102" s="3"/>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c r="GN1102" s="5"/>
    </row>
    <row r="1103" spans="2:196" x14ac:dyDescent="0.2">
      <c r="B1103" s="5"/>
      <c r="C1103" s="5"/>
      <c r="D1103" s="5"/>
      <c r="E1103" s="5"/>
      <c r="F1103" s="3"/>
      <c r="G1103" s="3"/>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c r="GN1103" s="5"/>
    </row>
    <row r="1104" spans="2:196" x14ac:dyDescent="0.2">
      <c r="B1104" s="5"/>
      <c r="C1104" s="5"/>
      <c r="D1104" s="5"/>
      <c r="E1104" s="5"/>
      <c r="F1104" s="3"/>
      <c r="G1104" s="3"/>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c r="GN1104" s="5"/>
    </row>
    <row r="1105" spans="2:196" x14ac:dyDescent="0.2">
      <c r="B1105" s="5"/>
      <c r="C1105" s="5"/>
      <c r="D1105" s="5"/>
      <c r="E1105" s="5"/>
      <c r="F1105" s="3"/>
      <c r="G1105" s="3"/>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c r="GN1105" s="5"/>
    </row>
    <row r="1106" spans="2:196" x14ac:dyDescent="0.2">
      <c r="B1106" s="5"/>
      <c r="C1106" s="5"/>
      <c r="D1106" s="5"/>
      <c r="E1106" s="5"/>
      <c r="F1106" s="3"/>
      <c r="G1106" s="3"/>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c r="GN1106" s="5"/>
    </row>
    <row r="1107" spans="2:196" x14ac:dyDescent="0.2">
      <c r="B1107" s="5"/>
      <c r="C1107" s="5"/>
      <c r="D1107" s="5"/>
      <c r="E1107" s="5"/>
      <c r="F1107" s="3"/>
      <c r="G1107" s="3"/>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c r="GN1107" s="5"/>
    </row>
    <row r="1108" spans="2:196" x14ac:dyDescent="0.2">
      <c r="B1108" s="5"/>
      <c r="C1108" s="5"/>
      <c r="D1108" s="5"/>
      <c r="E1108" s="5"/>
      <c r="F1108" s="3"/>
      <c r="G1108" s="3"/>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c r="GN1108" s="5"/>
    </row>
    <row r="1109" spans="2:196" x14ac:dyDescent="0.2">
      <c r="B1109" s="5"/>
      <c r="C1109" s="5"/>
      <c r="D1109" s="5"/>
      <c r="E1109" s="5"/>
      <c r="F1109" s="3"/>
      <c r="G1109" s="3"/>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c r="GN1109" s="5"/>
    </row>
    <row r="1110" spans="2:196" x14ac:dyDescent="0.2">
      <c r="B1110" s="5"/>
      <c r="C1110" s="5"/>
      <c r="D1110" s="5"/>
      <c r="E1110" s="5"/>
      <c r="F1110" s="3"/>
      <c r="G1110" s="3"/>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c r="GN1110" s="5"/>
    </row>
    <row r="1111" spans="2:196" x14ac:dyDescent="0.2">
      <c r="B1111" s="5"/>
      <c r="C1111" s="5"/>
      <c r="D1111" s="5"/>
      <c r="E1111" s="5"/>
      <c r="F1111" s="3"/>
      <c r="G1111" s="3"/>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c r="GN1111" s="5"/>
    </row>
    <row r="1112" spans="2:196" x14ac:dyDescent="0.2">
      <c r="B1112" s="5"/>
      <c r="C1112" s="5"/>
      <c r="D1112" s="5"/>
      <c r="E1112" s="5"/>
      <c r="F1112" s="3"/>
      <c r="G1112" s="3"/>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c r="GN1112" s="5"/>
    </row>
    <row r="1113" spans="2:196" x14ac:dyDescent="0.2">
      <c r="B1113" s="5"/>
      <c r="C1113" s="5"/>
      <c r="D1113" s="5"/>
      <c r="E1113" s="5"/>
      <c r="F1113" s="3"/>
      <c r="G1113" s="3"/>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c r="GN1113" s="5"/>
    </row>
    <row r="1114" spans="2:196" x14ac:dyDescent="0.2">
      <c r="B1114" s="5"/>
      <c r="C1114" s="5"/>
      <c r="D1114" s="5"/>
      <c r="E1114" s="5"/>
      <c r="F1114" s="3"/>
      <c r="G1114" s="3"/>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c r="GN1114" s="5"/>
    </row>
    <row r="1115" spans="2:196" x14ac:dyDescent="0.2">
      <c r="B1115" s="5"/>
      <c r="C1115" s="5"/>
      <c r="D1115" s="5"/>
      <c r="E1115" s="5"/>
      <c r="F1115" s="3"/>
      <c r="G1115" s="3"/>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c r="GN1115" s="5"/>
    </row>
    <row r="1116" spans="2:196" x14ac:dyDescent="0.2">
      <c r="B1116" s="5"/>
      <c r="C1116" s="5"/>
      <c r="D1116" s="5"/>
      <c r="E1116" s="5"/>
      <c r="F1116" s="3"/>
      <c r="G1116" s="3"/>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c r="GN1116" s="5"/>
    </row>
    <row r="1117" spans="2:196" x14ac:dyDescent="0.2">
      <c r="B1117" s="5"/>
      <c r="C1117" s="5"/>
      <c r="D1117" s="5"/>
      <c r="E1117" s="5"/>
      <c r="F1117" s="3"/>
      <c r="G1117" s="3"/>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c r="GN1117" s="5"/>
    </row>
    <row r="1118" spans="2:196" x14ac:dyDescent="0.2">
      <c r="B1118" s="5"/>
      <c r="C1118" s="5"/>
      <c r="D1118" s="5"/>
      <c r="E1118" s="5"/>
      <c r="F1118" s="3"/>
      <c r="G1118" s="3"/>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c r="GN1118" s="5"/>
    </row>
    <row r="1119" spans="2:196" x14ac:dyDescent="0.2">
      <c r="B1119" s="5"/>
      <c r="C1119" s="5"/>
      <c r="D1119" s="5"/>
      <c r="E1119" s="5"/>
      <c r="F1119" s="3"/>
      <c r="G1119" s="3"/>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c r="GN1119" s="5"/>
    </row>
    <row r="1120" spans="2:196" x14ac:dyDescent="0.2">
      <c r="B1120" s="5"/>
      <c r="C1120" s="5"/>
      <c r="D1120" s="5"/>
      <c r="E1120" s="5"/>
      <c r="F1120" s="3"/>
      <c r="G1120" s="3"/>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c r="GN1120" s="5"/>
    </row>
    <row r="1121" spans="2:196" x14ac:dyDescent="0.2">
      <c r="B1121" s="5"/>
      <c r="C1121" s="5"/>
      <c r="D1121" s="5"/>
      <c r="E1121" s="5"/>
      <c r="F1121" s="3"/>
      <c r="G1121" s="3"/>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c r="GN1121" s="5"/>
    </row>
    <row r="1122" spans="2:196" x14ac:dyDescent="0.2">
      <c r="B1122" s="5"/>
      <c r="C1122" s="5"/>
      <c r="D1122" s="5"/>
      <c r="E1122" s="5"/>
      <c r="F1122" s="3"/>
      <c r="G1122" s="3"/>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c r="GN1122" s="5"/>
    </row>
    <row r="1123" spans="2:196" x14ac:dyDescent="0.2">
      <c r="B1123" s="5"/>
      <c r="C1123" s="5"/>
      <c r="D1123" s="5"/>
      <c r="E1123" s="5"/>
      <c r="F1123" s="3"/>
      <c r="G1123" s="3"/>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c r="GN1123" s="5"/>
    </row>
    <row r="1124" spans="2:196" x14ac:dyDescent="0.2">
      <c r="B1124" s="5"/>
      <c r="C1124" s="5"/>
      <c r="D1124" s="5"/>
      <c r="E1124" s="5"/>
      <c r="F1124" s="3"/>
      <c r="G1124" s="3"/>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c r="GN1124" s="5"/>
    </row>
    <row r="1125" spans="2:196" x14ac:dyDescent="0.2">
      <c r="B1125" s="5"/>
      <c r="C1125" s="5"/>
      <c r="D1125" s="5"/>
      <c r="E1125" s="5"/>
      <c r="F1125" s="3"/>
      <c r="G1125" s="3"/>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c r="GN1125" s="5"/>
    </row>
    <row r="1126" spans="2:196" x14ac:dyDescent="0.2">
      <c r="B1126" s="5"/>
      <c r="C1126" s="5"/>
      <c r="D1126" s="5"/>
      <c r="E1126" s="5"/>
      <c r="F1126" s="3"/>
      <c r="G1126" s="3"/>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c r="GN1126" s="5"/>
    </row>
    <row r="1127" spans="2:196" x14ac:dyDescent="0.2">
      <c r="B1127" s="5"/>
      <c r="C1127" s="5"/>
      <c r="D1127" s="5"/>
      <c r="E1127" s="5"/>
      <c r="F1127" s="3"/>
      <c r="G1127" s="3"/>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c r="GN1127" s="5"/>
    </row>
    <row r="1128" spans="2:196" x14ac:dyDescent="0.2">
      <c r="B1128" s="5"/>
      <c r="C1128" s="5"/>
      <c r="D1128" s="5"/>
      <c r="E1128" s="5"/>
      <c r="F1128" s="3"/>
      <c r="G1128" s="3"/>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c r="GN1128" s="5"/>
    </row>
    <row r="1129" spans="2:196" x14ac:dyDescent="0.2">
      <c r="B1129" s="5"/>
      <c r="C1129" s="5"/>
      <c r="D1129" s="5"/>
      <c r="E1129" s="5"/>
      <c r="F1129" s="3"/>
      <c r="G1129" s="3"/>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c r="GN1129" s="5"/>
    </row>
    <row r="1130" spans="2:196" x14ac:dyDescent="0.2">
      <c r="B1130" s="5"/>
      <c r="C1130" s="5"/>
      <c r="D1130" s="5"/>
      <c r="E1130" s="5"/>
      <c r="F1130" s="3"/>
      <c r="G1130" s="3"/>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c r="GN1130" s="5"/>
    </row>
    <row r="1131" spans="2:196" x14ac:dyDescent="0.2">
      <c r="B1131" s="5"/>
      <c r="C1131" s="5"/>
      <c r="D1131" s="5"/>
      <c r="E1131" s="5"/>
      <c r="F1131" s="3"/>
      <c r="G1131" s="3"/>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c r="GN1131" s="5"/>
    </row>
    <row r="1132" spans="2:196" x14ac:dyDescent="0.2">
      <c r="B1132" s="5"/>
      <c r="C1132" s="5"/>
      <c r="D1132" s="5"/>
      <c r="E1132" s="5"/>
      <c r="F1132" s="3"/>
      <c r="G1132" s="3"/>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c r="GN1132" s="5"/>
    </row>
    <row r="1133" spans="2:196" x14ac:dyDescent="0.2">
      <c r="B1133" s="5"/>
      <c r="C1133" s="5"/>
      <c r="D1133" s="5"/>
      <c r="E1133" s="5"/>
      <c r="F1133" s="3"/>
      <c r="G1133" s="3"/>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c r="GN1133" s="5"/>
    </row>
    <row r="1134" spans="2:196" x14ac:dyDescent="0.2">
      <c r="B1134" s="5"/>
      <c r="C1134" s="5"/>
      <c r="D1134" s="5"/>
      <c r="E1134" s="5"/>
      <c r="F1134" s="3"/>
      <c r="G1134" s="3"/>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c r="GN1134" s="5"/>
    </row>
    <row r="1135" spans="2:196" x14ac:dyDescent="0.2">
      <c r="B1135" s="5"/>
      <c r="C1135" s="5"/>
      <c r="D1135" s="5"/>
      <c r="E1135" s="5"/>
      <c r="F1135" s="3"/>
      <c r="G1135" s="3"/>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c r="GN1135" s="5"/>
    </row>
    <row r="1136" spans="2:196" x14ac:dyDescent="0.2">
      <c r="B1136" s="5"/>
      <c r="C1136" s="5"/>
      <c r="D1136" s="5"/>
      <c r="E1136" s="5"/>
      <c r="F1136" s="3"/>
      <c r="G1136" s="3"/>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c r="GN1136" s="5"/>
    </row>
    <row r="1137" spans="2:196" x14ac:dyDescent="0.2">
      <c r="B1137" s="5"/>
      <c r="C1137" s="5"/>
      <c r="D1137" s="5"/>
      <c r="E1137" s="5"/>
      <c r="F1137" s="3"/>
      <c r="G1137" s="3"/>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c r="GN1137" s="5"/>
    </row>
    <row r="1138" spans="2:196" x14ac:dyDescent="0.2">
      <c r="B1138" s="5"/>
      <c r="C1138" s="5"/>
      <c r="D1138" s="5"/>
      <c r="E1138" s="5"/>
      <c r="F1138" s="3"/>
      <c r="G1138" s="3"/>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c r="GN1138" s="5"/>
    </row>
    <row r="1139" spans="2:196" x14ac:dyDescent="0.2">
      <c r="B1139" s="5"/>
      <c r="C1139" s="5"/>
      <c r="D1139" s="5"/>
      <c r="E1139" s="5"/>
      <c r="F1139" s="3"/>
      <c r="G1139" s="3"/>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c r="GN1139" s="5"/>
    </row>
    <row r="1140" spans="2:196" x14ac:dyDescent="0.2">
      <c r="B1140" s="5"/>
      <c r="C1140" s="5"/>
      <c r="D1140" s="5"/>
      <c r="E1140" s="5"/>
      <c r="F1140" s="3"/>
      <c r="G1140" s="3"/>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c r="GN1140" s="5"/>
    </row>
    <row r="1141" spans="2:196" x14ac:dyDescent="0.2">
      <c r="B1141" s="5"/>
      <c r="C1141" s="5"/>
      <c r="D1141" s="5"/>
      <c r="E1141" s="5"/>
      <c r="F1141" s="3"/>
      <c r="G1141" s="3"/>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c r="GN1141" s="5"/>
    </row>
    <row r="1142" spans="2:196" x14ac:dyDescent="0.2">
      <c r="B1142" s="5"/>
      <c r="C1142" s="5"/>
      <c r="D1142" s="5"/>
      <c r="E1142" s="5"/>
      <c r="F1142" s="3"/>
      <c r="G1142" s="3"/>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c r="GN1142" s="5"/>
    </row>
    <row r="1143" spans="2:196" x14ac:dyDescent="0.2">
      <c r="B1143" s="5"/>
      <c r="C1143" s="5"/>
      <c r="D1143" s="5"/>
      <c r="E1143" s="5"/>
      <c r="F1143" s="3"/>
      <c r="G1143" s="3"/>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c r="GN1143" s="5"/>
    </row>
    <row r="1144" spans="2:196" x14ac:dyDescent="0.2">
      <c r="B1144" s="5"/>
      <c r="C1144" s="5"/>
      <c r="D1144" s="5"/>
      <c r="E1144" s="5"/>
      <c r="F1144" s="3"/>
      <c r="G1144" s="3"/>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c r="GN1144" s="5"/>
    </row>
    <row r="1145" spans="2:196" x14ac:dyDescent="0.2">
      <c r="B1145" s="5"/>
      <c r="C1145" s="5"/>
      <c r="D1145" s="5"/>
      <c r="E1145" s="5"/>
      <c r="F1145" s="3"/>
      <c r="G1145" s="3"/>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c r="GN1145" s="5"/>
    </row>
    <row r="1146" spans="2:196" x14ac:dyDescent="0.2">
      <c r="B1146" s="5"/>
      <c r="C1146" s="5"/>
      <c r="D1146" s="5"/>
      <c r="E1146" s="5"/>
      <c r="F1146" s="3"/>
      <c r="G1146" s="3"/>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c r="GN1146" s="5"/>
    </row>
    <row r="1147" spans="2:196" x14ac:dyDescent="0.2">
      <c r="B1147" s="5"/>
      <c r="C1147" s="5"/>
      <c r="D1147" s="5"/>
      <c r="E1147" s="5"/>
      <c r="F1147" s="3"/>
      <c r="G1147" s="3"/>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c r="GN1147" s="5"/>
    </row>
    <row r="1148" spans="2:196" x14ac:dyDescent="0.2">
      <c r="B1148" s="5"/>
      <c r="C1148" s="5"/>
      <c r="D1148" s="5"/>
      <c r="E1148" s="5"/>
      <c r="F1148" s="3"/>
      <c r="G1148" s="3"/>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c r="GN1148" s="5"/>
    </row>
    <row r="1149" spans="2:196" x14ac:dyDescent="0.2">
      <c r="B1149" s="5"/>
      <c r="C1149" s="5"/>
      <c r="D1149" s="5"/>
      <c r="E1149" s="5"/>
      <c r="F1149" s="3"/>
      <c r="G1149" s="3"/>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c r="GN1149" s="5"/>
    </row>
    <row r="1150" spans="2:196" x14ac:dyDescent="0.2">
      <c r="B1150" s="5"/>
      <c r="C1150" s="5"/>
      <c r="D1150" s="5"/>
      <c r="E1150" s="5"/>
      <c r="F1150" s="3"/>
      <c r="G1150" s="3"/>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c r="GN1150" s="5"/>
    </row>
    <row r="1151" spans="2:196" x14ac:dyDescent="0.2">
      <c r="B1151" s="5"/>
      <c r="C1151" s="5"/>
      <c r="D1151" s="5"/>
      <c r="E1151" s="5"/>
      <c r="F1151" s="3"/>
      <c r="G1151" s="3"/>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c r="GN1151" s="5"/>
    </row>
    <row r="1152" spans="2:196" x14ac:dyDescent="0.2">
      <c r="B1152" s="5"/>
      <c r="C1152" s="5"/>
      <c r="D1152" s="5"/>
      <c r="E1152" s="5"/>
      <c r="F1152" s="3"/>
      <c r="G1152" s="3"/>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c r="GN1152" s="5"/>
    </row>
    <row r="1153" spans="2:196" x14ac:dyDescent="0.2">
      <c r="B1153" s="5"/>
      <c r="C1153" s="5"/>
      <c r="D1153" s="5"/>
      <c r="E1153" s="5"/>
      <c r="F1153" s="3"/>
      <c r="G1153" s="3"/>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c r="GN1153" s="5"/>
    </row>
    <row r="1154" spans="2:196" x14ac:dyDescent="0.2">
      <c r="B1154" s="5"/>
      <c r="C1154" s="5"/>
      <c r="D1154" s="5"/>
      <c r="E1154" s="5"/>
      <c r="F1154" s="3"/>
      <c r="G1154" s="3"/>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c r="GN1154" s="5"/>
    </row>
    <row r="1155" spans="2:196" x14ac:dyDescent="0.2">
      <c r="B1155" s="5"/>
      <c r="C1155" s="5"/>
      <c r="D1155" s="5"/>
      <c r="E1155" s="5"/>
      <c r="F1155" s="3"/>
      <c r="G1155" s="3"/>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c r="GN1155" s="5"/>
    </row>
    <row r="1156" spans="2:196" x14ac:dyDescent="0.2">
      <c r="B1156" s="5"/>
      <c r="C1156" s="5"/>
      <c r="D1156" s="5"/>
      <c r="E1156" s="5"/>
      <c r="F1156" s="3"/>
      <c r="G1156" s="3"/>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c r="GN1156" s="5"/>
    </row>
    <row r="1157" spans="2:196" x14ac:dyDescent="0.2">
      <c r="B1157" s="5"/>
      <c r="C1157" s="5"/>
      <c r="D1157" s="5"/>
      <c r="E1157" s="5"/>
      <c r="F1157" s="3"/>
      <c r="G1157" s="3"/>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c r="GN1157" s="5"/>
    </row>
    <row r="1158" spans="2:196" x14ac:dyDescent="0.2">
      <c r="B1158" s="5"/>
      <c r="C1158" s="5"/>
      <c r="D1158" s="5"/>
      <c r="E1158" s="5"/>
      <c r="F1158" s="3"/>
      <c r="G1158" s="3"/>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c r="GN1158" s="5"/>
    </row>
    <row r="1159" spans="2:196" x14ac:dyDescent="0.2">
      <c r="B1159" s="5"/>
      <c r="C1159" s="5"/>
      <c r="D1159" s="5"/>
      <c r="E1159" s="5"/>
      <c r="F1159" s="3"/>
      <c r="G1159" s="3"/>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c r="GN1159" s="5"/>
    </row>
    <row r="1160" spans="2:196" x14ac:dyDescent="0.2">
      <c r="B1160" s="5"/>
      <c r="C1160" s="5"/>
      <c r="D1160" s="5"/>
      <c r="E1160" s="5"/>
      <c r="F1160" s="3"/>
      <c r="G1160" s="3"/>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c r="GN1160" s="5"/>
    </row>
    <row r="1161" spans="2:196" x14ac:dyDescent="0.2">
      <c r="B1161" s="5"/>
      <c r="C1161" s="5"/>
      <c r="D1161" s="5"/>
      <c r="E1161" s="5"/>
      <c r="F1161" s="3"/>
      <c r="G1161" s="3"/>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c r="GN1161" s="5"/>
    </row>
    <row r="1162" spans="2:196" x14ac:dyDescent="0.2">
      <c r="B1162" s="5"/>
      <c r="C1162" s="5"/>
      <c r="D1162" s="5"/>
      <c r="E1162" s="5"/>
      <c r="F1162" s="3"/>
      <c r="G1162" s="3"/>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c r="GN1162" s="5"/>
    </row>
    <row r="1163" spans="2:196" x14ac:dyDescent="0.2">
      <c r="B1163" s="5"/>
      <c r="C1163" s="5"/>
      <c r="D1163" s="5"/>
      <c r="E1163" s="5"/>
      <c r="F1163" s="3"/>
      <c r="G1163" s="3"/>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c r="GN1163" s="5"/>
    </row>
    <row r="1164" spans="2:196" x14ac:dyDescent="0.2">
      <c r="B1164" s="5"/>
      <c r="C1164" s="5"/>
      <c r="D1164" s="5"/>
      <c r="E1164" s="5"/>
      <c r="F1164" s="3"/>
      <c r="G1164" s="3"/>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c r="GN1164" s="5"/>
    </row>
    <row r="1165" spans="2:196" x14ac:dyDescent="0.2">
      <c r="B1165" s="5"/>
      <c r="C1165" s="5"/>
      <c r="D1165" s="5"/>
      <c r="E1165" s="5"/>
      <c r="F1165" s="3"/>
      <c r="G1165" s="3"/>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c r="GN1165" s="5"/>
    </row>
    <row r="1166" spans="2:196" x14ac:dyDescent="0.2">
      <c r="B1166" s="5"/>
      <c r="C1166" s="5"/>
      <c r="D1166" s="5"/>
      <c r="E1166" s="5"/>
      <c r="F1166" s="3"/>
      <c r="G1166" s="3"/>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c r="GN1166" s="5"/>
    </row>
    <row r="1167" spans="2:196" x14ac:dyDescent="0.2">
      <c r="B1167" s="5"/>
      <c r="C1167" s="5"/>
      <c r="D1167" s="5"/>
      <c r="E1167" s="5"/>
      <c r="F1167" s="3"/>
      <c r="G1167" s="3"/>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c r="GN1167" s="5"/>
    </row>
    <row r="1168" spans="2:196" x14ac:dyDescent="0.2">
      <c r="B1168" s="5"/>
      <c r="C1168" s="5"/>
      <c r="D1168" s="5"/>
      <c r="E1168" s="5"/>
      <c r="F1168" s="3"/>
      <c r="G1168" s="3"/>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c r="GN1168" s="5"/>
    </row>
    <row r="1169" spans="2:196" x14ac:dyDescent="0.2">
      <c r="B1169" s="5"/>
      <c r="C1169" s="5"/>
      <c r="D1169" s="5"/>
      <c r="E1169" s="5"/>
      <c r="F1169" s="3"/>
      <c r="G1169" s="3"/>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c r="GN1169" s="5"/>
    </row>
    <row r="1170" spans="2:196" x14ac:dyDescent="0.2">
      <c r="B1170" s="5"/>
      <c r="C1170" s="5"/>
      <c r="D1170" s="5"/>
      <c r="E1170" s="5"/>
      <c r="F1170" s="3"/>
      <c r="G1170" s="3"/>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c r="GN1170" s="5"/>
    </row>
    <row r="1171" spans="2:196" x14ac:dyDescent="0.2">
      <c r="B1171" s="5"/>
      <c r="C1171" s="5"/>
      <c r="D1171" s="5"/>
      <c r="E1171" s="5"/>
      <c r="F1171" s="3"/>
      <c r="G1171" s="3"/>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c r="GN1171" s="5"/>
    </row>
    <row r="1172" spans="2:196" x14ac:dyDescent="0.2">
      <c r="B1172" s="5"/>
      <c r="C1172" s="5"/>
      <c r="D1172" s="5"/>
      <c r="E1172" s="5"/>
      <c r="F1172" s="3"/>
      <c r="G1172" s="3"/>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c r="GN1172" s="5"/>
    </row>
    <row r="1173" spans="2:196" x14ac:dyDescent="0.2">
      <c r="B1173" s="5"/>
      <c r="C1173" s="5"/>
      <c r="D1173" s="5"/>
      <c r="E1173" s="5"/>
      <c r="F1173" s="3"/>
      <c r="G1173" s="3"/>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c r="GN1173" s="5"/>
    </row>
    <row r="1174" spans="2:196" x14ac:dyDescent="0.2">
      <c r="B1174" s="5"/>
      <c r="C1174" s="5"/>
      <c r="D1174" s="5"/>
      <c r="E1174" s="5"/>
      <c r="F1174" s="3"/>
      <c r="G1174" s="3"/>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c r="GN1174" s="5"/>
    </row>
    <row r="1175" spans="2:196" x14ac:dyDescent="0.2">
      <c r="B1175" s="5"/>
      <c r="C1175" s="5"/>
      <c r="D1175" s="5"/>
      <c r="E1175" s="5"/>
      <c r="F1175" s="3"/>
      <c r="G1175" s="3"/>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c r="GN1175" s="5"/>
    </row>
    <row r="1176" spans="2:196" x14ac:dyDescent="0.2">
      <c r="B1176" s="5"/>
      <c r="C1176" s="5"/>
      <c r="D1176" s="5"/>
      <c r="E1176" s="5"/>
      <c r="F1176" s="3"/>
      <c r="G1176" s="3"/>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c r="GN1176" s="5"/>
    </row>
    <row r="1177" spans="2:196" x14ac:dyDescent="0.2">
      <c r="B1177" s="5"/>
      <c r="C1177" s="5"/>
      <c r="D1177" s="5"/>
      <c r="E1177" s="5"/>
      <c r="F1177" s="3"/>
      <c r="G1177" s="3"/>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c r="GN1177" s="5"/>
    </row>
    <row r="1178" spans="2:196" x14ac:dyDescent="0.2">
      <c r="B1178" s="5"/>
      <c r="C1178" s="5"/>
      <c r="D1178" s="5"/>
      <c r="E1178" s="5"/>
      <c r="F1178" s="3"/>
      <c r="G1178" s="3"/>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c r="GN1178" s="5"/>
    </row>
    <row r="1179" spans="2:196" x14ac:dyDescent="0.2">
      <c r="B1179" s="5"/>
      <c r="C1179" s="5"/>
      <c r="D1179" s="5"/>
      <c r="E1179" s="5"/>
      <c r="F1179" s="3"/>
      <c r="G1179" s="3"/>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c r="GN1179" s="5"/>
    </row>
    <row r="1180" spans="2:196" x14ac:dyDescent="0.2">
      <c r="B1180" s="5"/>
      <c r="C1180" s="5"/>
      <c r="D1180" s="5"/>
      <c r="E1180" s="5"/>
      <c r="F1180" s="3"/>
      <c r="G1180" s="3"/>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c r="GN1180" s="5"/>
    </row>
    <row r="1181" spans="2:196" x14ac:dyDescent="0.2">
      <c r="B1181" s="5"/>
      <c r="C1181" s="5"/>
      <c r="D1181" s="5"/>
      <c r="E1181" s="5"/>
      <c r="F1181" s="3"/>
      <c r="G1181" s="3"/>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c r="GN1181" s="5"/>
    </row>
    <row r="1182" spans="2:196" x14ac:dyDescent="0.2">
      <c r="B1182" s="5"/>
      <c r="C1182" s="5"/>
      <c r="D1182" s="5"/>
      <c r="E1182" s="5"/>
      <c r="F1182" s="3"/>
      <c r="G1182" s="3"/>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c r="GN1182" s="5"/>
    </row>
    <row r="1183" spans="2:196" x14ac:dyDescent="0.2">
      <c r="B1183" s="5"/>
      <c r="C1183" s="5"/>
      <c r="D1183" s="5"/>
      <c r="E1183" s="5"/>
      <c r="F1183" s="3"/>
      <c r="G1183" s="3"/>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c r="GN1183" s="5"/>
    </row>
    <row r="1184" spans="2:196" x14ac:dyDescent="0.2">
      <c r="B1184" s="5"/>
      <c r="C1184" s="5"/>
      <c r="D1184" s="5"/>
      <c r="E1184" s="5"/>
      <c r="F1184" s="3"/>
      <c r="G1184" s="3"/>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c r="GN1184" s="5"/>
    </row>
    <row r="1185" spans="2:196" x14ac:dyDescent="0.2">
      <c r="B1185" s="5"/>
      <c r="C1185" s="5"/>
      <c r="D1185" s="5"/>
      <c r="E1185" s="5"/>
      <c r="F1185" s="3"/>
      <c r="G1185" s="3"/>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c r="GN1185" s="5"/>
    </row>
    <row r="1186" spans="2:196" x14ac:dyDescent="0.2">
      <c r="B1186" s="5"/>
      <c r="C1186" s="5"/>
      <c r="D1186" s="5"/>
      <c r="E1186" s="5"/>
      <c r="F1186" s="3"/>
      <c r="G1186" s="3"/>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c r="GN1186" s="5"/>
    </row>
    <row r="1187" spans="2:196" x14ac:dyDescent="0.2">
      <c r="B1187" s="5"/>
      <c r="C1187" s="5"/>
      <c r="D1187" s="5"/>
      <c r="E1187" s="5"/>
      <c r="F1187" s="3"/>
      <c r="G1187" s="3"/>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c r="GN1187" s="5"/>
    </row>
    <row r="1188" spans="2:196" x14ac:dyDescent="0.2">
      <c r="B1188" s="5"/>
      <c r="C1188" s="5"/>
      <c r="D1188" s="5"/>
      <c r="E1188" s="5"/>
      <c r="F1188" s="3"/>
      <c r="G1188" s="3"/>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c r="GN1188" s="5"/>
    </row>
    <row r="1189" spans="2:196" x14ac:dyDescent="0.2">
      <c r="B1189" s="5"/>
      <c r="C1189" s="5"/>
      <c r="D1189" s="5"/>
      <c r="E1189" s="5"/>
      <c r="F1189" s="3"/>
      <c r="G1189" s="3"/>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c r="GN1189" s="5"/>
    </row>
    <row r="1190" spans="2:196" x14ac:dyDescent="0.2">
      <c r="B1190" s="5"/>
      <c r="C1190" s="5"/>
      <c r="D1190" s="5"/>
      <c r="E1190" s="5"/>
      <c r="F1190" s="3"/>
      <c r="G1190" s="3"/>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c r="GN1190" s="5"/>
    </row>
    <row r="1191" spans="2:196" x14ac:dyDescent="0.2">
      <c r="B1191" s="5"/>
      <c r="C1191" s="5"/>
      <c r="D1191" s="5"/>
      <c r="E1191" s="5"/>
      <c r="F1191" s="3"/>
      <c r="G1191" s="3"/>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c r="GN1191" s="5"/>
    </row>
    <row r="1192" spans="2:196" x14ac:dyDescent="0.2">
      <c r="B1192" s="5"/>
      <c r="C1192" s="5"/>
      <c r="D1192" s="5"/>
      <c r="E1192" s="5"/>
      <c r="F1192" s="3"/>
      <c r="G1192" s="3"/>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c r="GN1192" s="5"/>
    </row>
    <row r="1193" spans="2:196" x14ac:dyDescent="0.2">
      <c r="B1193" s="5"/>
      <c r="C1193" s="5"/>
      <c r="D1193" s="5"/>
      <c r="E1193" s="5"/>
      <c r="F1193" s="3"/>
      <c r="G1193" s="3"/>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c r="GN1193" s="5"/>
    </row>
    <row r="1194" spans="2:196" x14ac:dyDescent="0.2">
      <c r="B1194" s="5"/>
      <c r="C1194" s="5"/>
      <c r="D1194" s="5"/>
      <c r="E1194" s="5"/>
      <c r="F1194" s="3"/>
      <c r="G1194" s="3"/>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c r="GN1194" s="5"/>
    </row>
    <row r="1195" spans="2:196" x14ac:dyDescent="0.2">
      <c r="B1195" s="5"/>
      <c r="C1195" s="5"/>
      <c r="D1195" s="5"/>
      <c r="E1195" s="5"/>
      <c r="F1195" s="3"/>
      <c r="G1195" s="3"/>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c r="GN1195" s="5"/>
    </row>
    <row r="1196" spans="2:196" x14ac:dyDescent="0.2">
      <c r="B1196" s="5"/>
      <c r="C1196" s="5"/>
      <c r="D1196" s="5"/>
      <c r="E1196" s="5"/>
      <c r="F1196" s="3"/>
      <c r="G1196" s="3"/>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c r="GN1196" s="5"/>
    </row>
    <row r="1197" spans="2:196" x14ac:dyDescent="0.2">
      <c r="B1197" s="5"/>
      <c r="C1197" s="5"/>
      <c r="D1197" s="5"/>
      <c r="E1197" s="5"/>
      <c r="F1197" s="3"/>
      <c r="G1197" s="3"/>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c r="GN1197" s="5"/>
    </row>
    <row r="1198" spans="2:196" x14ac:dyDescent="0.2">
      <c r="B1198" s="5"/>
      <c r="C1198" s="5"/>
      <c r="D1198" s="5"/>
      <c r="E1198" s="5"/>
      <c r="F1198" s="3"/>
      <c r="G1198" s="3"/>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c r="GN1198" s="5"/>
    </row>
    <row r="1199" spans="2:196" x14ac:dyDescent="0.2">
      <c r="B1199" s="5"/>
      <c r="C1199" s="5"/>
      <c r="D1199" s="5"/>
      <c r="E1199" s="5"/>
      <c r="F1199" s="3"/>
      <c r="G1199" s="3"/>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c r="GN1199" s="5"/>
    </row>
    <row r="1200" spans="2:196" x14ac:dyDescent="0.2">
      <c r="B1200" s="5"/>
      <c r="C1200" s="5"/>
      <c r="D1200" s="5"/>
      <c r="E1200" s="5"/>
      <c r="F1200" s="3"/>
      <c r="G1200" s="3"/>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c r="GN1200" s="5"/>
    </row>
    <row r="1201" spans="2:196" x14ac:dyDescent="0.2">
      <c r="B1201" s="5"/>
      <c r="C1201" s="5"/>
      <c r="D1201" s="5"/>
      <c r="E1201" s="5"/>
      <c r="F1201" s="3"/>
      <c r="G1201" s="3"/>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c r="GN1201" s="5"/>
    </row>
    <row r="1202" spans="2:196" x14ac:dyDescent="0.2">
      <c r="B1202" s="5"/>
      <c r="C1202" s="5"/>
      <c r="D1202" s="5"/>
      <c r="E1202" s="5"/>
      <c r="F1202" s="3"/>
      <c r="G1202" s="3"/>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c r="GN1202" s="5"/>
    </row>
    <row r="1203" spans="2:196" x14ac:dyDescent="0.2">
      <c r="B1203" s="5"/>
      <c r="C1203" s="5"/>
      <c r="D1203" s="5"/>
      <c r="E1203" s="5"/>
      <c r="F1203" s="3"/>
      <c r="G1203" s="3"/>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c r="GN1203" s="5"/>
    </row>
    <row r="1204" spans="2:196" x14ac:dyDescent="0.2">
      <c r="B1204" s="5"/>
      <c r="C1204" s="5"/>
      <c r="D1204" s="5"/>
      <c r="E1204" s="5"/>
      <c r="F1204" s="3"/>
      <c r="G1204" s="3"/>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c r="GN1204" s="5"/>
    </row>
    <row r="1205" spans="2:196" x14ac:dyDescent="0.2">
      <c r="B1205" s="5"/>
      <c r="C1205" s="5"/>
      <c r="D1205" s="5"/>
      <c r="E1205" s="5"/>
      <c r="F1205" s="3"/>
      <c r="G1205" s="3"/>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c r="GN1205" s="5"/>
    </row>
    <row r="1206" spans="2:196" x14ac:dyDescent="0.2">
      <c r="B1206" s="5"/>
      <c r="C1206" s="5"/>
      <c r="D1206" s="5"/>
      <c r="E1206" s="5"/>
      <c r="F1206" s="3"/>
      <c r="G1206" s="3"/>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c r="GN1206" s="5"/>
    </row>
    <row r="1207" spans="2:196" x14ac:dyDescent="0.2">
      <c r="B1207" s="5"/>
      <c r="C1207" s="5"/>
      <c r="D1207" s="5"/>
      <c r="E1207" s="5"/>
      <c r="F1207" s="3"/>
      <c r="G1207" s="3"/>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c r="GN1207" s="5"/>
    </row>
    <row r="1208" spans="2:196" x14ac:dyDescent="0.2">
      <c r="B1208" s="5"/>
      <c r="C1208" s="5"/>
      <c r="D1208" s="5"/>
      <c r="E1208" s="5"/>
      <c r="F1208" s="3"/>
      <c r="G1208" s="3"/>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c r="GN1208" s="5"/>
    </row>
    <row r="1209" spans="2:196" x14ac:dyDescent="0.2">
      <c r="B1209" s="5"/>
      <c r="C1209" s="5"/>
      <c r="D1209" s="5"/>
      <c r="E1209" s="5"/>
      <c r="F1209" s="3"/>
      <c r="G1209" s="3"/>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c r="GN1209" s="5"/>
    </row>
    <row r="1210" spans="2:196" x14ac:dyDescent="0.2">
      <c r="B1210" s="5"/>
      <c r="C1210" s="5"/>
      <c r="D1210" s="5"/>
      <c r="E1210" s="5"/>
      <c r="F1210" s="3"/>
      <c r="G1210" s="3"/>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c r="GN1210" s="5"/>
    </row>
    <row r="1211" spans="2:196" x14ac:dyDescent="0.2">
      <c r="B1211" s="5"/>
      <c r="C1211" s="5"/>
      <c r="D1211" s="5"/>
      <c r="E1211" s="5"/>
      <c r="F1211" s="3"/>
      <c r="G1211" s="3"/>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c r="GN1211" s="5"/>
    </row>
    <row r="1212" spans="2:196" x14ac:dyDescent="0.2">
      <c r="B1212" s="5"/>
      <c r="C1212" s="5"/>
      <c r="D1212" s="5"/>
      <c r="E1212" s="5"/>
      <c r="F1212" s="3"/>
      <c r="G1212" s="3"/>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c r="GN1212" s="5"/>
    </row>
    <row r="1213" spans="2:196" x14ac:dyDescent="0.2">
      <c r="B1213" s="5"/>
      <c r="C1213" s="5"/>
      <c r="D1213" s="5"/>
      <c r="E1213" s="5"/>
      <c r="F1213" s="3"/>
      <c r="G1213" s="3"/>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c r="GN1213" s="5"/>
    </row>
    <row r="1214" spans="2:196" x14ac:dyDescent="0.2">
      <c r="B1214" s="5"/>
      <c r="C1214" s="5"/>
      <c r="D1214" s="5"/>
      <c r="E1214" s="5"/>
      <c r="F1214" s="3"/>
      <c r="G1214" s="3"/>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c r="GN1214" s="5"/>
    </row>
    <row r="1215" spans="2:196" x14ac:dyDescent="0.2">
      <c r="B1215" s="5"/>
      <c r="C1215" s="5"/>
      <c r="D1215" s="5"/>
      <c r="E1215" s="5"/>
      <c r="F1215" s="3"/>
      <c r="G1215" s="3"/>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c r="GN1215" s="5"/>
    </row>
    <row r="1216" spans="2:196" x14ac:dyDescent="0.2">
      <c r="B1216" s="5"/>
      <c r="C1216" s="5"/>
      <c r="D1216" s="5"/>
      <c r="E1216" s="5"/>
      <c r="F1216" s="3"/>
      <c r="G1216" s="3"/>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c r="GN1216" s="5"/>
    </row>
    <row r="1217" spans="2:196" x14ac:dyDescent="0.2">
      <c r="B1217" s="5"/>
      <c r="C1217" s="5"/>
      <c r="D1217" s="5"/>
      <c r="E1217" s="5"/>
      <c r="F1217" s="3"/>
      <c r="G1217" s="3"/>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c r="GN1217" s="5"/>
    </row>
    <row r="1218" spans="2:196" x14ac:dyDescent="0.2">
      <c r="B1218" s="5"/>
      <c r="C1218" s="5"/>
      <c r="D1218" s="5"/>
      <c r="E1218" s="5"/>
      <c r="F1218" s="3"/>
      <c r="G1218" s="3"/>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c r="GN1218" s="5"/>
    </row>
    <row r="1219" spans="2:196" x14ac:dyDescent="0.2">
      <c r="B1219" s="5"/>
      <c r="C1219" s="5"/>
      <c r="D1219" s="5"/>
      <c r="E1219" s="5"/>
      <c r="F1219" s="3"/>
      <c r="G1219" s="3"/>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c r="GN1219" s="5"/>
    </row>
    <row r="1220" spans="2:196" x14ac:dyDescent="0.2">
      <c r="B1220" s="5"/>
      <c r="C1220" s="5"/>
      <c r="D1220" s="5"/>
      <c r="E1220" s="5"/>
      <c r="F1220" s="3"/>
      <c r="G1220" s="3"/>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c r="GN1220" s="5"/>
    </row>
    <row r="1221" spans="2:196" x14ac:dyDescent="0.2">
      <c r="B1221" s="5"/>
      <c r="C1221" s="5"/>
      <c r="D1221" s="5"/>
      <c r="E1221" s="5"/>
      <c r="F1221" s="3"/>
      <c r="G1221" s="3"/>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c r="GN1221" s="5"/>
    </row>
    <row r="1222" spans="2:196" x14ac:dyDescent="0.2">
      <c r="B1222" s="5"/>
      <c r="C1222" s="5"/>
      <c r="D1222" s="5"/>
      <c r="E1222" s="5"/>
      <c r="F1222" s="3"/>
      <c r="G1222" s="3"/>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c r="GN1222" s="5"/>
    </row>
    <row r="1223" spans="2:196" x14ac:dyDescent="0.2">
      <c r="B1223" s="5"/>
      <c r="C1223" s="5"/>
      <c r="D1223" s="5"/>
      <c r="E1223" s="5"/>
      <c r="F1223" s="3"/>
      <c r="G1223" s="3"/>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c r="GN1223" s="5"/>
    </row>
    <row r="1224" spans="2:196" x14ac:dyDescent="0.2">
      <c r="B1224" s="5"/>
      <c r="C1224" s="5"/>
      <c r="D1224" s="5"/>
      <c r="E1224" s="5"/>
      <c r="F1224" s="3"/>
      <c r="G1224" s="3"/>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c r="GN1224" s="5"/>
    </row>
    <row r="1225" spans="2:196" x14ac:dyDescent="0.2">
      <c r="B1225" s="5"/>
      <c r="C1225" s="5"/>
      <c r="D1225" s="5"/>
      <c r="E1225" s="5"/>
      <c r="F1225" s="3"/>
      <c r="G1225" s="3"/>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c r="GN1225" s="5"/>
    </row>
    <row r="1226" spans="2:196" x14ac:dyDescent="0.2">
      <c r="B1226" s="5"/>
      <c r="C1226" s="5"/>
      <c r="D1226" s="5"/>
      <c r="E1226" s="5"/>
      <c r="F1226" s="3"/>
      <c r="G1226" s="3"/>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c r="GN1226" s="5"/>
    </row>
    <row r="1227" spans="2:196" x14ac:dyDescent="0.2">
      <c r="B1227" s="5"/>
      <c r="C1227" s="5"/>
      <c r="D1227" s="5"/>
      <c r="E1227" s="5"/>
      <c r="F1227" s="3"/>
      <c r="G1227" s="3"/>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c r="GN1227" s="5"/>
    </row>
    <row r="1228" spans="2:196" x14ac:dyDescent="0.2">
      <c r="B1228" s="5"/>
      <c r="C1228" s="5"/>
      <c r="D1228" s="5"/>
      <c r="E1228" s="5"/>
      <c r="F1228" s="3"/>
      <c r="G1228" s="3"/>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c r="GN1228" s="5"/>
    </row>
    <row r="1229" spans="2:196" x14ac:dyDescent="0.2">
      <c r="B1229" s="5"/>
      <c r="C1229" s="5"/>
      <c r="D1229" s="5"/>
      <c r="E1229" s="5"/>
      <c r="F1229" s="3"/>
      <c r="G1229" s="3"/>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c r="GN1229" s="5"/>
    </row>
    <row r="1230" spans="2:196" x14ac:dyDescent="0.2">
      <c r="B1230" s="5"/>
      <c r="C1230" s="5"/>
      <c r="D1230" s="5"/>
      <c r="E1230" s="5"/>
      <c r="F1230" s="3"/>
      <c r="G1230" s="3"/>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c r="GN1230" s="5"/>
    </row>
    <row r="1231" spans="2:196" x14ac:dyDescent="0.2">
      <c r="B1231" s="5"/>
      <c r="C1231" s="5"/>
      <c r="D1231" s="5"/>
      <c r="E1231" s="5"/>
      <c r="F1231" s="3"/>
      <c r="G1231" s="3"/>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c r="GN1231" s="5"/>
    </row>
    <row r="1232" spans="2:196" x14ac:dyDescent="0.2">
      <c r="B1232" s="5"/>
      <c r="C1232" s="5"/>
      <c r="D1232" s="5"/>
      <c r="E1232" s="5"/>
      <c r="F1232" s="3"/>
      <c r="G1232" s="3"/>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c r="GN1232" s="5"/>
    </row>
    <row r="1233" spans="2:196" x14ac:dyDescent="0.2">
      <c r="B1233" s="5"/>
      <c r="C1233" s="5"/>
      <c r="D1233" s="5"/>
      <c r="E1233" s="5"/>
      <c r="F1233" s="3"/>
      <c r="G1233" s="3"/>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c r="GN1233" s="5"/>
    </row>
    <row r="1234" spans="2:196" x14ac:dyDescent="0.2">
      <c r="B1234" s="5"/>
      <c r="C1234" s="5"/>
      <c r="D1234" s="5"/>
      <c r="E1234" s="5"/>
      <c r="F1234" s="3"/>
      <c r="G1234" s="3"/>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c r="GN1234" s="5"/>
    </row>
    <row r="1235" spans="2:196" x14ac:dyDescent="0.2">
      <c r="B1235" s="5"/>
      <c r="C1235" s="5"/>
      <c r="D1235" s="5"/>
      <c r="E1235" s="5"/>
      <c r="F1235" s="3"/>
      <c r="G1235" s="3"/>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c r="GN1235" s="5"/>
    </row>
    <row r="1236" spans="2:196" x14ac:dyDescent="0.2">
      <c r="B1236" s="5"/>
      <c r="C1236" s="5"/>
      <c r="D1236" s="5"/>
      <c r="E1236" s="5"/>
      <c r="F1236" s="3"/>
      <c r="G1236" s="3"/>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c r="GN1236" s="5"/>
    </row>
    <row r="1237" spans="2:196" x14ac:dyDescent="0.2">
      <c r="B1237" s="5"/>
      <c r="C1237" s="5"/>
      <c r="D1237" s="5"/>
      <c r="E1237" s="5"/>
      <c r="F1237" s="3"/>
      <c r="G1237" s="3"/>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c r="GN1237" s="5"/>
    </row>
    <row r="1238" spans="2:196" x14ac:dyDescent="0.2">
      <c r="B1238" s="5"/>
      <c r="C1238" s="5"/>
      <c r="D1238" s="5"/>
      <c r="E1238" s="5"/>
      <c r="F1238" s="3"/>
      <c r="G1238" s="3"/>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c r="GN1238" s="5"/>
    </row>
    <row r="1239" spans="2:196" x14ac:dyDescent="0.2">
      <c r="B1239" s="5"/>
      <c r="C1239" s="5"/>
      <c r="D1239" s="5"/>
      <c r="E1239" s="5"/>
      <c r="F1239" s="3"/>
      <c r="G1239" s="3"/>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c r="GN1239" s="5"/>
    </row>
    <row r="1240" spans="2:196" x14ac:dyDescent="0.2">
      <c r="B1240" s="5"/>
      <c r="C1240" s="5"/>
      <c r="D1240" s="5"/>
      <c r="E1240" s="5"/>
      <c r="F1240" s="3"/>
      <c r="G1240" s="3"/>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c r="GN1240" s="5"/>
    </row>
    <row r="1241" spans="2:196" x14ac:dyDescent="0.2">
      <c r="B1241" s="5"/>
      <c r="C1241" s="5"/>
      <c r="D1241" s="5"/>
      <c r="E1241" s="5"/>
      <c r="F1241" s="3"/>
      <c r="G1241" s="3"/>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c r="GN1241" s="5"/>
    </row>
    <row r="1242" spans="2:196" x14ac:dyDescent="0.2">
      <c r="B1242" s="5"/>
      <c r="C1242" s="5"/>
      <c r="D1242" s="5"/>
      <c r="E1242" s="5"/>
      <c r="F1242" s="3"/>
      <c r="G1242" s="3"/>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c r="GN1242" s="5"/>
    </row>
    <row r="1243" spans="2:196" x14ac:dyDescent="0.2">
      <c r="B1243" s="5"/>
      <c r="C1243" s="5"/>
      <c r="D1243" s="5"/>
      <c r="E1243" s="5"/>
      <c r="F1243" s="3"/>
      <c r="G1243" s="3"/>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c r="GN1243" s="5"/>
    </row>
    <row r="1244" spans="2:196" x14ac:dyDescent="0.2">
      <c r="B1244" s="5"/>
      <c r="C1244" s="5"/>
      <c r="D1244" s="5"/>
      <c r="E1244" s="5"/>
      <c r="F1244" s="3"/>
      <c r="G1244" s="3"/>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c r="GN1244" s="5"/>
    </row>
    <row r="1245" spans="2:196" x14ac:dyDescent="0.2">
      <c r="B1245" s="5"/>
      <c r="C1245" s="5"/>
      <c r="D1245" s="5"/>
      <c r="E1245" s="5"/>
      <c r="F1245" s="3"/>
      <c r="G1245" s="3"/>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c r="GN1245" s="5"/>
    </row>
    <row r="1246" spans="2:196" x14ac:dyDescent="0.2">
      <c r="B1246" s="5"/>
      <c r="C1246" s="5"/>
      <c r="D1246" s="5"/>
      <c r="E1246" s="5"/>
      <c r="F1246" s="3"/>
      <c r="G1246" s="3"/>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c r="GN1246" s="5"/>
    </row>
    <row r="1247" spans="2:196" x14ac:dyDescent="0.2">
      <c r="B1247" s="5"/>
      <c r="C1247" s="5"/>
      <c r="D1247" s="5"/>
      <c r="E1247" s="5"/>
      <c r="F1247" s="3"/>
      <c r="G1247" s="3"/>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c r="GN1247" s="5"/>
    </row>
    <row r="1248" spans="2:196" x14ac:dyDescent="0.2">
      <c r="B1248" s="5"/>
      <c r="C1248" s="5"/>
      <c r="D1248" s="5"/>
      <c r="E1248" s="5"/>
      <c r="F1248" s="3"/>
      <c r="G1248" s="3"/>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c r="GN1248" s="5"/>
    </row>
    <row r="1249" spans="2:196" x14ac:dyDescent="0.2">
      <c r="B1249" s="5"/>
      <c r="C1249" s="5"/>
      <c r="D1249" s="5"/>
      <c r="E1249" s="5"/>
      <c r="F1249" s="3"/>
      <c r="G1249" s="3"/>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c r="GN1249" s="5"/>
    </row>
    <row r="1250" spans="2:196" x14ac:dyDescent="0.2">
      <c r="B1250" s="5"/>
      <c r="C1250" s="5"/>
      <c r="D1250" s="5"/>
      <c r="E1250" s="5"/>
      <c r="F1250" s="3"/>
      <c r="G1250" s="3"/>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c r="GN1250" s="5"/>
    </row>
    <row r="1251" spans="2:196" x14ac:dyDescent="0.2">
      <c r="B1251" s="5"/>
      <c r="C1251" s="5"/>
      <c r="D1251" s="5"/>
      <c r="E1251" s="5"/>
      <c r="F1251" s="3"/>
      <c r="G1251" s="3"/>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c r="GN1251" s="5"/>
    </row>
    <row r="1252" spans="2:196" x14ac:dyDescent="0.2">
      <c r="B1252" s="5"/>
      <c r="C1252" s="5"/>
      <c r="D1252" s="5"/>
      <c r="E1252" s="5"/>
      <c r="F1252" s="3"/>
      <c r="G1252" s="3"/>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c r="GN1252" s="5"/>
    </row>
    <row r="1253" spans="2:196" x14ac:dyDescent="0.2">
      <c r="B1253" s="5"/>
      <c r="C1253" s="5"/>
      <c r="D1253" s="5"/>
      <c r="E1253" s="5"/>
      <c r="F1253" s="3"/>
      <c r="G1253" s="3"/>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c r="GN1253" s="5"/>
    </row>
    <row r="1254" spans="2:196" x14ac:dyDescent="0.2">
      <c r="B1254" s="5"/>
      <c r="C1254" s="5"/>
      <c r="D1254" s="5"/>
      <c r="E1254" s="5"/>
      <c r="F1254" s="3"/>
      <c r="G1254" s="3"/>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c r="GN1254" s="5"/>
    </row>
    <row r="1255" spans="2:196" x14ac:dyDescent="0.2">
      <c r="B1255" s="5"/>
      <c r="C1255" s="5"/>
      <c r="D1255" s="5"/>
      <c r="E1255" s="5"/>
      <c r="F1255" s="3"/>
      <c r="G1255" s="3"/>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row>
    <row r="1256" spans="2:196" x14ac:dyDescent="0.2">
      <c r="B1256" s="5"/>
      <c r="C1256" s="5"/>
      <c r="D1256" s="5"/>
      <c r="E1256" s="5"/>
      <c r="F1256" s="3"/>
      <c r="G1256" s="3"/>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c r="GN1256" s="5"/>
    </row>
    <row r="1257" spans="2:196" x14ac:dyDescent="0.2">
      <c r="B1257" s="5"/>
      <c r="C1257" s="5"/>
      <c r="D1257" s="5"/>
      <c r="E1257" s="5"/>
      <c r="F1257" s="3"/>
      <c r="G1257" s="3"/>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c r="GN1257" s="5"/>
    </row>
    <row r="1258" spans="2:196" x14ac:dyDescent="0.2">
      <c r="B1258" s="5"/>
      <c r="C1258" s="5"/>
      <c r="D1258" s="5"/>
      <c r="E1258" s="5"/>
      <c r="F1258" s="3"/>
      <c r="G1258" s="3"/>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c r="GN1258" s="5"/>
    </row>
    <row r="1259" spans="2:196" x14ac:dyDescent="0.2">
      <c r="B1259" s="5"/>
      <c r="C1259" s="5"/>
      <c r="D1259" s="5"/>
      <c r="E1259" s="5"/>
      <c r="F1259" s="3"/>
      <c r="G1259" s="3"/>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c r="GN1259" s="5"/>
    </row>
    <row r="1260" spans="2:196" x14ac:dyDescent="0.2">
      <c r="B1260" s="5"/>
      <c r="C1260" s="5"/>
      <c r="D1260" s="5"/>
      <c r="E1260" s="5"/>
      <c r="F1260" s="3"/>
      <c r="G1260" s="3"/>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c r="GN1260" s="5"/>
    </row>
    <row r="1261" spans="2:196" x14ac:dyDescent="0.2">
      <c r="B1261" s="5"/>
      <c r="C1261" s="5"/>
      <c r="D1261" s="5"/>
      <c r="E1261" s="5"/>
      <c r="F1261" s="3"/>
      <c r="G1261" s="3"/>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c r="GN1261" s="5"/>
    </row>
    <row r="1262" spans="2:196" x14ac:dyDescent="0.2">
      <c r="B1262" s="5"/>
      <c r="C1262" s="5"/>
      <c r="D1262" s="5"/>
      <c r="E1262" s="5"/>
      <c r="F1262" s="3"/>
      <c r="G1262" s="3"/>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c r="GN1262" s="5"/>
    </row>
    <row r="1263" spans="2:196" x14ac:dyDescent="0.2">
      <c r="B1263" s="5"/>
      <c r="C1263" s="5"/>
      <c r="D1263" s="5"/>
      <c r="E1263" s="5"/>
      <c r="F1263" s="3"/>
      <c r="G1263" s="3"/>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c r="GN1263" s="5"/>
    </row>
    <row r="1264" spans="2:196" x14ac:dyDescent="0.2">
      <c r="B1264" s="5"/>
      <c r="C1264" s="5"/>
      <c r="D1264" s="5"/>
      <c r="E1264" s="5"/>
      <c r="F1264" s="3"/>
      <c r="G1264" s="3"/>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c r="GN1264" s="5"/>
    </row>
    <row r="1265" spans="2:196" x14ac:dyDescent="0.2">
      <c r="B1265" s="5"/>
      <c r="C1265" s="5"/>
      <c r="D1265" s="5"/>
      <c r="E1265" s="5"/>
      <c r="F1265" s="3"/>
      <c r="G1265" s="3"/>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c r="GN1265" s="5"/>
    </row>
    <row r="1266" spans="2:196" x14ac:dyDescent="0.2">
      <c r="B1266" s="5"/>
      <c r="C1266" s="5"/>
      <c r="D1266" s="5"/>
      <c r="E1266" s="5"/>
      <c r="F1266" s="3"/>
      <c r="G1266" s="3"/>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c r="GN1266" s="5"/>
    </row>
    <row r="1267" spans="2:196" x14ac:dyDescent="0.2">
      <c r="B1267" s="5"/>
      <c r="C1267" s="5"/>
      <c r="D1267" s="5"/>
      <c r="E1267" s="5"/>
      <c r="F1267" s="3"/>
      <c r="G1267" s="3"/>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c r="GN1267" s="5"/>
    </row>
    <row r="1268" spans="2:196" x14ac:dyDescent="0.2">
      <c r="B1268" s="5"/>
      <c r="C1268" s="5"/>
      <c r="D1268" s="5"/>
      <c r="E1268" s="5"/>
      <c r="F1268" s="3"/>
      <c r="G1268" s="3"/>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c r="GN1268" s="5"/>
    </row>
    <row r="1269" spans="2:196" x14ac:dyDescent="0.2">
      <c r="B1269" s="5"/>
      <c r="C1269" s="5"/>
      <c r="D1269" s="5"/>
      <c r="E1269" s="5"/>
      <c r="F1269" s="3"/>
      <c r="G1269" s="3"/>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c r="GN1269" s="5"/>
    </row>
    <row r="1270" spans="2:196" x14ac:dyDescent="0.2">
      <c r="B1270" s="5"/>
      <c r="C1270" s="5"/>
      <c r="D1270" s="5"/>
      <c r="E1270" s="5"/>
      <c r="F1270" s="3"/>
      <c r="G1270" s="3"/>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row>
    <row r="1271" spans="2:196" x14ac:dyDescent="0.2">
      <c r="B1271" s="5"/>
      <c r="C1271" s="5"/>
      <c r="D1271" s="5"/>
      <c r="E1271" s="5"/>
      <c r="F1271" s="3"/>
      <c r="G1271" s="3"/>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c r="GN1271" s="5"/>
    </row>
    <row r="1272" spans="2:196" x14ac:dyDescent="0.2">
      <c r="B1272" s="5"/>
      <c r="C1272" s="5"/>
      <c r="D1272" s="5"/>
      <c r="E1272" s="5"/>
      <c r="F1272" s="3"/>
      <c r="G1272" s="3"/>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c r="GN1272" s="5"/>
    </row>
    <row r="1273" spans="2:196" x14ac:dyDescent="0.2">
      <c r="B1273" s="5"/>
      <c r="C1273" s="5"/>
      <c r="D1273" s="5"/>
      <c r="E1273" s="5"/>
      <c r="F1273" s="3"/>
      <c r="G1273" s="3"/>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c r="GN1273" s="5"/>
    </row>
    <row r="1274" spans="2:196" x14ac:dyDescent="0.2">
      <c r="B1274" s="5"/>
      <c r="C1274" s="5"/>
      <c r="D1274" s="5"/>
      <c r="E1274" s="5"/>
      <c r="F1274" s="3"/>
      <c r="G1274" s="3"/>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c r="GN1274" s="5"/>
    </row>
    <row r="1275" spans="2:196" x14ac:dyDescent="0.2">
      <c r="B1275" s="5"/>
      <c r="C1275" s="5"/>
      <c r="D1275" s="5"/>
      <c r="E1275" s="5"/>
      <c r="F1275" s="3"/>
      <c r="G1275" s="3"/>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c r="GN1275" s="5"/>
    </row>
    <row r="1276" spans="2:196" x14ac:dyDescent="0.2">
      <c r="B1276" s="5"/>
      <c r="C1276" s="5"/>
      <c r="D1276" s="5"/>
      <c r="E1276" s="5"/>
      <c r="F1276" s="3"/>
      <c r="G1276" s="3"/>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c r="GN1276" s="5"/>
    </row>
    <row r="1277" spans="2:196" x14ac:dyDescent="0.2">
      <c r="B1277" s="5"/>
      <c r="C1277" s="5"/>
      <c r="D1277" s="5"/>
      <c r="E1277" s="5"/>
      <c r="F1277" s="3"/>
      <c r="G1277" s="3"/>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c r="GN1277" s="5"/>
    </row>
    <row r="1278" spans="2:196" x14ac:dyDescent="0.2">
      <c r="B1278" s="5"/>
      <c r="C1278" s="5"/>
      <c r="D1278" s="5"/>
      <c r="E1278" s="5"/>
      <c r="F1278" s="3"/>
      <c r="G1278" s="3"/>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c r="GN1278" s="5"/>
    </row>
    <row r="1279" spans="2:196" x14ac:dyDescent="0.2">
      <c r="B1279" s="5"/>
      <c r="C1279" s="5"/>
      <c r="D1279" s="5"/>
      <c r="E1279" s="5"/>
      <c r="F1279" s="3"/>
      <c r="G1279" s="3"/>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c r="GN1279" s="5"/>
    </row>
    <row r="1280" spans="2:196" x14ac:dyDescent="0.2">
      <c r="B1280" s="5"/>
      <c r="C1280" s="5"/>
      <c r="D1280" s="5"/>
      <c r="E1280" s="5"/>
      <c r="F1280" s="3"/>
      <c r="G1280" s="3"/>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c r="GN1280" s="5"/>
    </row>
    <row r="1281" spans="2:196" x14ac:dyDescent="0.2">
      <c r="B1281" s="5"/>
      <c r="C1281" s="5"/>
      <c r="D1281" s="5"/>
      <c r="E1281" s="5"/>
      <c r="F1281" s="3"/>
      <c r="G1281" s="3"/>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c r="GN1281" s="5"/>
    </row>
    <row r="1282" spans="2:196" x14ac:dyDescent="0.2">
      <c r="B1282" s="5"/>
      <c r="C1282" s="5"/>
      <c r="D1282" s="5"/>
      <c r="E1282" s="5"/>
      <c r="F1282" s="3"/>
      <c r="G1282" s="3"/>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c r="GN1282" s="5"/>
    </row>
    <row r="1283" spans="2:196" x14ac:dyDescent="0.2">
      <c r="B1283" s="5"/>
      <c r="C1283" s="5"/>
      <c r="D1283" s="5"/>
      <c r="E1283" s="5"/>
      <c r="F1283" s="3"/>
      <c r="G1283" s="3"/>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c r="GN1283" s="5"/>
    </row>
    <row r="1284" spans="2:196" x14ac:dyDescent="0.2">
      <c r="B1284" s="5"/>
      <c r="C1284" s="5"/>
      <c r="D1284" s="5"/>
      <c r="E1284" s="5"/>
      <c r="F1284" s="3"/>
      <c r="G1284" s="3"/>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c r="GN1284" s="5"/>
    </row>
    <row r="1285" spans="2:196" x14ac:dyDescent="0.2">
      <c r="B1285" s="5"/>
      <c r="C1285" s="5"/>
      <c r="D1285" s="5"/>
      <c r="E1285" s="5"/>
      <c r="F1285" s="3"/>
      <c r="G1285" s="3"/>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c r="GN1285" s="5"/>
    </row>
    <row r="1286" spans="2:196" x14ac:dyDescent="0.2">
      <c r="B1286" s="5"/>
      <c r="C1286" s="5"/>
      <c r="D1286" s="5"/>
      <c r="E1286" s="5"/>
      <c r="F1286" s="3"/>
      <c r="G1286" s="3"/>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c r="GN1286" s="5"/>
    </row>
    <row r="1287" spans="2:196" x14ac:dyDescent="0.2">
      <c r="B1287" s="5"/>
      <c r="C1287" s="5"/>
      <c r="D1287" s="5"/>
      <c r="E1287" s="5"/>
      <c r="F1287" s="3"/>
      <c r="G1287" s="3"/>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c r="GN1287" s="5"/>
    </row>
    <row r="1288" spans="2:196" x14ac:dyDescent="0.2">
      <c r="B1288" s="5"/>
      <c r="C1288" s="5"/>
      <c r="D1288" s="5"/>
      <c r="E1288" s="5"/>
      <c r="F1288" s="3"/>
      <c r="G1288" s="3"/>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c r="GN1288" s="5"/>
    </row>
    <row r="1289" spans="2:196" x14ac:dyDescent="0.2">
      <c r="B1289" s="5"/>
      <c r="C1289" s="5"/>
      <c r="D1289" s="5"/>
      <c r="E1289" s="5"/>
      <c r="F1289" s="3"/>
      <c r="G1289" s="3"/>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c r="GN1289" s="5"/>
    </row>
    <row r="1290" spans="2:196" x14ac:dyDescent="0.2">
      <c r="B1290" s="5"/>
      <c r="C1290" s="5"/>
      <c r="D1290" s="5"/>
      <c r="E1290" s="5"/>
      <c r="F1290" s="3"/>
      <c r="G1290" s="3"/>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c r="GN1290" s="5"/>
    </row>
    <row r="1291" spans="2:196" x14ac:dyDescent="0.2">
      <c r="B1291" s="5"/>
      <c r="C1291" s="5"/>
      <c r="D1291" s="5"/>
      <c r="E1291" s="5"/>
      <c r="F1291" s="3"/>
      <c r="G1291" s="3"/>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c r="GN1291" s="5"/>
    </row>
    <row r="1292" spans="2:196" x14ac:dyDescent="0.2">
      <c r="B1292" s="5"/>
      <c r="C1292" s="5"/>
      <c r="D1292" s="5"/>
      <c r="E1292" s="5"/>
      <c r="F1292" s="3"/>
      <c r="G1292" s="3"/>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c r="GN1292" s="5"/>
    </row>
    <row r="1293" spans="2:196" x14ac:dyDescent="0.2">
      <c r="B1293" s="5"/>
      <c r="C1293" s="5"/>
      <c r="D1293" s="5"/>
      <c r="E1293" s="5"/>
      <c r="F1293" s="3"/>
      <c r="G1293" s="3"/>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c r="GN1293" s="5"/>
    </row>
    <row r="1294" spans="2:196" x14ac:dyDescent="0.2">
      <c r="B1294" s="5"/>
      <c r="C1294" s="5"/>
      <c r="D1294" s="5"/>
      <c r="E1294" s="5"/>
      <c r="F1294" s="3"/>
      <c r="G1294" s="3"/>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c r="GN1294" s="5"/>
    </row>
    <row r="1295" spans="2:196" x14ac:dyDescent="0.2">
      <c r="B1295" s="5"/>
      <c r="C1295" s="5"/>
      <c r="D1295" s="5"/>
      <c r="E1295" s="5"/>
      <c r="F1295" s="3"/>
      <c r="G1295" s="3"/>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c r="GN1295" s="5"/>
    </row>
    <row r="1296" spans="2:196" x14ac:dyDescent="0.2">
      <c r="B1296" s="5"/>
      <c r="C1296" s="5"/>
      <c r="D1296" s="5"/>
      <c r="E1296" s="5"/>
      <c r="F1296" s="3"/>
      <c r="G1296" s="3"/>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c r="GN1296" s="5"/>
    </row>
    <row r="1297" spans="2:196" x14ac:dyDescent="0.2">
      <c r="B1297" s="5"/>
      <c r="C1297" s="5"/>
      <c r="D1297" s="5"/>
      <c r="E1297" s="5"/>
      <c r="F1297" s="3"/>
      <c r="G1297" s="3"/>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c r="GN1297" s="5"/>
    </row>
    <row r="1298" spans="2:196" x14ac:dyDescent="0.2">
      <c r="B1298" s="5"/>
      <c r="C1298" s="5"/>
      <c r="D1298" s="5"/>
      <c r="E1298" s="5"/>
      <c r="F1298" s="3"/>
      <c r="G1298" s="3"/>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c r="GN1298" s="5"/>
    </row>
    <row r="1299" spans="2:196" x14ac:dyDescent="0.2">
      <c r="B1299" s="5"/>
      <c r="C1299" s="5"/>
      <c r="D1299" s="5"/>
      <c r="E1299" s="5"/>
      <c r="F1299" s="3"/>
      <c r="G1299" s="3"/>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c r="GN1299" s="5"/>
    </row>
    <row r="1300" spans="2:196" x14ac:dyDescent="0.2">
      <c r="B1300" s="5"/>
      <c r="C1300" s="5"/>
      <c r="D1300" s="5"/>
      <c r="E1300" s="5"/>
      <c r="F1300" s="3"/>
      <c r="G1300" s="3"/>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c r="GN1300" s="5"/>
    </row>
    <row r="1301" spans="2:196" x14ac:dyDescent="0.2">
      <c r="B1301" s="5"/>
      <c r="C1301" s="5"/>
      <c r="D1301" s="5"/>
      <c r="E1301" s="5"/>
      <c r="F1301" s="3"/>
      <c r="G1301" s="3"/>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c r="GN1301" s="5"/>
    </row>
    <row r="1302" spans="2:196" x14ac:dyDescent="0.2">
      <c r="B1302" s="5"/>
      <c r="C1302" s="5"/>
      <c r="D1302" s="5"/>
      <c r="E1302" s="5"/>
      <c r="F1302" s="3"/>
      <c r="G1302" s="3"/>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c r="GN1302" s="5"/>
    </row>
    <row r="1303" spans="2:196" x14ac:dyDescent="0.2">
      <c r="B1303" s="5"/>
      <c r="C1303" s="5"/>
      <c r="D1303" s="5"/>
      <c r="E1303" s="5"/>
      <c r="F1303" s="3"/>
      <c r="G1303" s="3"/>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c r="GN1303" s="5"/>
    </row>
    <row r="1304" spans="2:196" x14ac:dyDescent="0.2">
      <c r="B1304" s="5"/>
      <c r="C1304" s="5"/>
      <c r="D1304" s="5"/>
      <c r="E1304" s="5"/>
      <c r="F1304" s="3"/>
      <c r="G1304" s="3"/>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c r="GN1304" s="5"/>
    </row>
    <row r="1305" spans="2:196" x14ac:dyDescent="0.2">
      <c r="B1305" s="5"/>
      <c r="C1305" s="5"/>
      <c r="D1305" s="5"/>
      <c r="E1305" s="5"/>
      <c r="F1305" s="3"/>
      <c r="G1305" s="3"/>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c r="GN1305" s="5"/>
    </row>
    <row r="1306" spans="2:196" x14ac:dyDescent="0.2">
      <c r="B1306" s="5"/>
      <c r="C1306" s="5"/>
      <c r="D1306" s="5"/>
      <c r="E1306" s="5"/>
      <c r="F1306" s="3"/>
      <c r="G1306" s="3"/>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c r="GN1306" s="5"/>
    </row>
    <row r="1307" spans="2:196" x14ac:dyDescent="0.2">
      <c r="B1307" s="5"/>
      <c r="C1307" s="5"/>
      <c r="D1307" s="5"/>
      <c r="E1307" s="5"/>
      <c r="F1307" s="3"/>
      <c r="G1307" s="3"/>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c r="GN1307" s="5"/>
    </row>
    <row r="1308" spans="2:196" x14ac:dyDescent="0.2">
      <c r="B1308" s="5"/>
      <c r="C1308" s="5"/>
      <c r="D1308" s="5"/>
      <c r="E1308" s="5"/>
      <c r="F1308" s="3"/>
      <c r="G1308" s="3"/>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c r="GN1308" s="5"/>
    </row>
    <row r="1309" spans="2:196" x14ac:dyDescent="0.2">
      <c r="B1309" s="5"/>
      <c r="C1309" s="5"/>
      <c r="D1309" s="5"/>
      <c r="E1309" s="5"/>
      <c r="F1309" s="3"/>
      <c r="G1309" s="3"/>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c r="GN1309" s="5"/>
    </row>
    <row r="1310" spans="2:196" x14ac:dyDescent="0.2">
      <c r="B1310" s="5"/>
      <c r="C1310" s="5"/>
      <c r="D1310" s="5"/>
      <c r="E1310" s="5"/>
      <c r="F1310" s="3"/>
      <c r="G1310" s="3"/>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c r="GN1310" s="5"/>
    </row>
    <row r="1311" spans="2:196" x14ac:dyDescent="0.2">
      <c r="B1311" s="5"/>
      <c r="C1311" s="5"/>
      <c r="D1311" s="5"/>
      <c r="E1311" s="5"/>
      <c r="F1311" s="3"/>
      <c r="G1311" s="3"/>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c r="GN1311" s="5"/>
    </row>
    <row r="1312" spans="2:196" x14ac:dyDescent="0.2">
      <c r="B1312" s="5"/>
      <c r="C1312" s="5"/>
      <c r="D1312" s="5"/>
      <c r="E1312" s="5"/>
      <c r="F1312" s="3"/>
      <c r="G1312" s="3"/>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c r="GN1312" s="5"/>
    </row>
    <row r="1313" spans="2:196" x14ac:dyDescent="0.2">
      <c r="B1313" s="5"/>
      <c r="C1313" s="5"/>
      <c r="D1313" s="5"/>
      <c r="E1313" s="5"/>
      <c r="F1313" s="3"/>
      <c r="G1313" s="3"/>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c r="GN1313" s="5"/>
    </row>
    <row r="1314" spans="2:196" x14ac:dyDescent="0.2">
      <c r="B1314" s="5"/>
      <c r="C1314" s="5"/>
      <c r="D1314" s="5"/>
      <c r="E1314" s="5"/>
      <c r="F1314" s="3"/>
      <c r="G1314" s="3"/>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c r="GN1314" s="5"/>
    </row>
    <row r="1315" spans="2:196" x14ac:dyDescent="0.2">
      <c r="B1315" s="5"/>
      <c r="C1315" s="5"/>
      <c r="D1315" s="5"/>
      <c r="E1315" s="5"/>
      <c r="F1315" s="3"/>
      <c r="G1315" s="3"/>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c r="GN1315" s="5"/>
    </row>
    <row r="1316" spans="2:196" x14ac:dyDescent="0.2">
      <c r="B1316" s="5"/>
      <c r="C1316" s="5"/>
      <c r="D1316" s="5"/>
      <c r="E1316" s="5"/>
      <c r="F1316" s="3"/>
      <c r="G1316" s="3"/>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c r="GN1316" s="5"/>
    </row>
    <row r="1317" spans="2:196" x14ac:dyDescent="0.2">
      <c r="B1317" s="5"/>
      <c r="C1317" s="5"/>
      <c r="D1317" s="5"/>
      <c r="E1317" s="5"/>
      <c r="F1317" s="3"/>
      <c r="G1317" s="3"/>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c r="GN1317" s="5"/>
    </row>
    <row r="1318" spans="2:196" x14ac:dyDescent="0.2">
      <c r="B1318" s="5"/>
      <c r="C1318" s="5"/>
      <c r="D1318" s="5"/>
      <c r="E1318" s="5"/>
      <c r="F1318" s="3"/>
      <c r="G1318" s="3"/>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c r="GN1318" s="5"/>
    </row>
    <row r="1319" spans="2:196" x14ac:dyDescent="0.2">
      <c r="B1319" s="5"/>
      <c r="C1319" s="5"/>
      <c r="D1319" s="5"/>
      <c r="E1319" s="5"/>
      <c r="F1319" s="3"/>
      <c r="G1319" s="3"/>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c r="GN1319" s="5"/>
    </row>
    <row r="1320" spans="2:196" x14ac:dyDescent="0.2">
      <c r="B1320" s="5"/>
      <c r="C1320" s="5"/>
      <c r="D1320" s="5"/>
      <c r="E1320" s="5"/>
      <c r="F1320" s="3"/>
      <c r="G1320" s="3"/>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c r="GN1320" s="5"/>
    </row>
    <row r="1321" spans="2:196" x14ac:dyDescent="0.2">
      <c r="B1321" s="5"/>
      <c r="C1321" s="5"/>
      <c r="D1321" s="5"/>
      <c r="E1321" s="5"/>
      <c r="F1321" s="3"/>
      <c r="G1321" s="3"/>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c r="GN1321" s="5"/>
    </row>
    <row r="1322" spans="2:196" x14ac:dyDescent="0.2">
      <c r="B1322" s="5"/>
      <c r="C1322" s="5"/>
      <c r="D1322" s="5"/>
      <c r="E1322" s="5"/>
      <c r="F1322" s="3"/>
      <c r="G1322" s="3"/>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c r="GN1322" s="5"/>
    </row>
    <row r="1323" spans="2:196" x14ac:dyDescent="0.2">
      <c r="B1323" s="5"/>
      <c r="C1323" s="5"/>
      <c r="D1323" s="5"/>
      <c r="E1323" s="5"/>
      <c r="F1323" s="3"/>
      <c r="G1323" s="3"/>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c r="GN1323" s="5"/>
    </row>
    <row r="1324" spans="2:196" x14ac:dyDescent="0.2">
      <c r="B1324" s="5"/>
      <c r="C1324" s="5"/>
      <c r="D1324" s="5"/>
      <c r="E1324" s="5"/>
      <c r="F1324" s="3"/>
      <c r="G1324" s="3"/>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c r="GN1324" s="5"/>
    </row>
    <row r="1325" spans="2:196" x14ac:dyDescent="0.2">
      <c r="B1325" s="5"/>
      <c r="C1325" s="5"/>
      <c r="D1325" s="5"/>
      <c r="E1325" s="5"/>
      <c r="F1325" s="3"/>
      <c r="G1325" s="3"/>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c r="GN1325" s="5"/>
    </row>
    <row r="1326" spans="2:196" x14ac:dyDescent="0.2">
      <c r="B1326" s="5"/>
      <c r="C1326" s="5"/>
      <c r="D1326" s="5"/>
      <c r="E1326" s="5"/>
      <c r="F1326" s="3"/>
      <c r="G1326" s="3"/>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c r="GN1326" s="5"/>
    </row>
    <row r="1327" spans="2:196" x14ac:dyDescent="0.2">
      <c r="B1327" s="5"/>
      <c r="C1327" s="5"/>
      <c r="D1327" s="5"/>
      <c r="E1327" s="5"/>
      <c r="F1327" s="3"/>
      <c r="G1327" s="3"/>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c r="GN1327" s="5"/>
    </row>
    <row r="1328" spans="2:196" x14ac:dyDescent="0.2">
      <c r="B1328" s="5"/>
      <c r="C1328" s="5"/>
      <c r="D1328" s="5"/>
      <c r="E1328" s="5"/>
      <c r="F1328" s="3"/>
      <c r="G1328" s="3"/>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c r="GN1328" s="5"/>
    </row>
    <row r="1329" spans="2:196" x14ac:dyDescent="0.2">
      <c r="B1329" s="5"/>
      <c r="C1329" s="5"/>
      <c r="D1329" s="5"/>
      <c r="E1329" s="5"/>
      <c r="F1329" s="3"/>
      <c r="G1329" s="3"/>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c r="GN1329" s="5"/>
    </row>
    <row r="1330" spans="2:196" x14ac:dyDescent="0.2">
      <c r="B1330" s="5"/>
      <c r="C1330" s="5"/>
      <c r="D1330" s="5"/>
      <c r="E1330" s="5"/>
      <c r="F1330" s="3"/>
      <c r="G1330" s="3"/>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c r="GN1330" s="5"/>
    </row>
    <row r="1331" spans="2:196" x14ac:dyDescent="0.2">
      <c r="B1331" s="5"/>
      <c r="C1331" s="5"/>
      <c r="D1331" s="5"/>
      <c r="E1331" s="5"/>
      <c r="F1331" s="3"/>
      <c r="G1331" s="3"/>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c r="GN1331" s="5"/>
    </row>
    <row r="1332" spans="2:196" x14ac:dyDescent="0.2">
      <c r="B1332" s="5"/>
      <c r="C1332" s="5"/>
      <c r="D1332" s="5"/>
      <c r="E1332" s="5"/>
      <c r="F1332" s="3"/>
      <c r="G1332" s="3"/>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c r="GN1332" s="5"/>
    </row>
    <row r="1333" spans="2:196" x14ac:dyDescent="0.2">
      <c r="B1333" s="5"/>
      <c r="C1333" s="5"/>
      <c r="D1333" s="5"/>
      <c r="E1333" s="5"/>
      <c r="F1333" s="3"/>
      <c r="G1333" s="3"/>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c r="GN1333" s="5"/>
    </row>
    <row r="1334" spans="2:196" x14ac:dyDescent="0.2">
      <c r="B1334" s="5"/>
      <c r="C1334" s="5"/>
      <c r="D1334" s="5"/>
      <c r="E1334" s="5"/>
      <c r="F1334" s="3"/>
      <c r="G1334" s="3"/>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c r="GN1334" s="5"/>
    </row>
    <row r="1335" spans="2:196" x14ac:dyDescent="0.2">
      <c r="B1335" s="5"/>
      <c r="C1335" s="5"/>
      <c r="D1335" s="5"/>
      <c r="E1335" s="5"/>
      <c r="F1335" s="3"/>
      <c r="G1335" s="3"/>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c r="GN1335" s="5"/>
    </row>
    <row r="1336" spans="2:196" x14ac:dyDescent="0.2">
      <c r="B1336" s="5"/>
      <c r="C1336" s="5"/>
      <c r="D1336" s="5"/>
      <c r="E1336" s="5"/>
      <c r="F1336" s="3"/>
      <c r="G1336" s="3"/>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c r="GN1336" s="5"/>
    </row>
    <row r="1337" spans="2:196" x14ac:dyDescent="0.2">
      <c r="B1337" s="5"/>
      <c r="C1337" s="5"/>
      <c r="D1337" s="5"/>
      <c r="E1337" s="5"/>
      <c r="F1337" s="3"/>
      <c r="G1337" s="3"/>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c r="GN1337" s="5"/>
    </row>
    <row r="1338" spans="2:196" x14ac:dyDescent="0.2">
      <c r="B1338" s="5"/>
      <c r="C1338" s="5"/>
      <c r="D1338" s="5"/>
      <c r="E1338" s="5"/>
      <c r="F1338" s="3"/>
      <c r="G1338" s="3"/>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c r="GN1338" s="5"/>
    </row>
    <row r="1339" spans="2:196" x14ac:dyDescent="0.2">
      <c r="B1339" s="5"/>
      <c r="C1339" s="5"/>
      <c r="D1339" s="5"/>
      <c r="E1339" s="5"/>
      <c r="F1339" s="3"/>
      <c r="G1339" s="3"/>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c r="GN1339" s="5"/>
    </row>
    <row r="1340" spans="2:196" x14ac:dyDescent="0.2">
      <c r="B1340" s="5"/>
      <c r="C1340" s="5"/>
      <c r="D1340" s="5"/>
      <c r="E1340" s="5"/>
      <c r="F1340" s="3"/>
      <c r="G1340" s="3"/>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c r="GN1340" s="5"/>
    </row>
    <row r="1341" spans="2:196" x14ac:dyDescent="0.2">
      <c r="B1341" s="5"/>
      <c r="C1341" s="5"/>
      <c r="D1341" s="5"/>
      <c r="E1341" s="5"/>
      <c r="F1341" s="3"/>
      <c r="G1341" s="3"/>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c r="GN1341" s="5"/>
    </row>
    <row r="1342" spans="2:196" x14ac:dyDescent="0.2">
      <c r="B1342" s="5"/>
      <c r="C1342" s="5"/>
      <c r="D1342" s="5"/>
      <c r="E1342" s="5"/>
      <c r="F1342" s="3"/>
      <c r="G1342" s="3"/>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c r="GN1342" s="5"/>
    </row>
    <row r="1343" spans="2:196" x14ac:dyDescent="0.2">
      <c r="B1343" s="5"/>
      <c r="C1343" s="5"/>
      <c r="D1343" s="5"/>
      <c r="E1343" s="5"/>
      <c r="F1343" s="3"/>
      <c r="G1343" s="3"/>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c r="GN1343" s="5"/>
    </row>
    <row r="1344" spans="2:196" x14ac:dyDescent="0.2">
      <c r="B1344" s="5"/>
      <c r="C1344" s="5"/>
      <c r="D1344" s="5"/>
      <c r="E1344" s="5"/>
      <c r="F1344" s="3"/>
      <c r="G1344" s="3"/>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c r="GN1344" s="5"/>
    </row>
    <row r="1345" spans="2:196" x14ac:dyDescent="0.2">
      <c r="B1345" s="5"/>
      <c r="C1345" s="5"/>
      <c r="D1345" s="5"/>
      <c r="E1345" s="5"/>
      <c r="F1345" s="3"/>
      <c r="G1345" s="3"/>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c r="GN1345" s="5"/>
    </row>
    <row r="1346" spans="2:196" x14ac:dyDescent="0.2">
      <c r="B1346" s="5"/>
      <c r="C1346" s="5"/>
      <c r="D1346" s="5"/>
      <c r="E1346" s="5"/>
      <c r="F1346" s="3"/>
      <c r="G1346" s="3"/>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c r="GN1346" s="5"/>
    </row>
    <row r="1347" spans="2:196" x14ac:dyDescent="0.2">
      <c r="B1347" s="5"/>
      <c r="C1347" s="5"/>
      <c r="D1347" s="5"/>
      <c r="E1347" s="5"/>
      <c r="F1347" s="3"/>
      <c r="G1347" s="3"/>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c r="GN1347" s="5"/>
    </row>
    <row r="1348" spans="2:196" x14ac:dyDescent="0.2">
      <c r="B1348" s="5"/>
      <c r="C1348" s="5"/>
      <c r="D1348" s="5"/>
      <c r="E1348" s="5"/>
      <c r="F1348" s="3"/>
      <c r="G1348" s="3"/>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c r="GN1348" s="5"/>
    </row>
    <row r="1349" spans="2:196" x14ac:dyDescent="0.2">
      <c r="B1349" s="5"/>
      <c r="C1349" s="5"/>
      <c r="D1349" s="5"/>
      <c r="E1349" s="5"/>
      <c r="F1349" s="3"/>
      <c r="G1349" s="3"/>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c r="GN1349" s="5"/>
    </row>
    <row r="1350" spans="2:196" x14ac:dyDescent="0.2">
      <c r="B1350" s="5"/>
      <c r="C1350" s="5"/>
      <c r="D1350" s="5"/>
      <c r="E1350" s="5"/>
      <c r="F1350" s="3"/>
      <c r="G1350" s="3"/>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c r="GN1350" s="5"/>
    </row>
    <row r="1351" spans="2:196" x14ac:dyDescent="0.2">
      <c r="B1351" s="5"/>
      <c r="C1351" s="5"/>
      <c r="D1351" s="5"/>
      <c r="E1351" s="5"/>
      <c r="F1351" s="3"/>
      <c r="G1351" s="3"/>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c r="GN1351" s="5"/>
    </row>
    <row r="1352" spans="2:196" x14ac:dyDescent="0.2">
      <c r="B1352" s="5"/>
      <c r="C1352" s="5"/>
      <c r="D1352" s="5"/>
      <c r="E1352" s="5"/>
      <c r="F1352" s="3"/>
      <c r="G1352" s="3"/>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c r="GN1352" s="5"/>
    </row>
    <row r="1353" spans="2:196" x14ac:dyDescent="0.2">
      <c r="B1353" s="5"/>
      <c r="C1353" s="5"/>
      <c r="D1353" s="5"/>
      <c r="E1353" s="5"/>
      <c r="F1353" s="3"/>
      <c r="G1353" s="3"/>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c r="GN1353" s="5"/>
    </row>
    <row r="1354" spans="2:196" x14ac:dyDescent="0.2">
      <c r="B1354" s="5"/>
      <c r="C1354" s="5"/>
      <c r="D1354" s="5"/>
      <c r="E1354" s="5"/>
      <c r="F1354" s="3"/>
      <c r="G1354" s="3"/>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c r="GN1354" s="5"/>
    </row>
    <row r="1355" spans="2:196" x14ac:dyDescent="0.2">
      <c r="B1355" s="5"/>
      <c r="C1355" s="5"/>
      <c r="D1355" s="5"/>
      <c r="E1355" s="5"/>
      <c r="F1355" s="3"/>
      <c r="G1355" s="3"/>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c r="GN1355" s="5"/>
    </row>
    <row r="1356" spans="2:196" x14ac:dyDescent="0.2">
      <c r="B1356" s="5"/>
      <c r="C1356" s="5"/>
      <c r="D1356" s="5"/>
      <c r="E1356" s="5"/>
      <c r="F1356" s="3"/>
      <c r="G1356" s="3"/>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c r="GN1356" s="5"/>
    </row>
    <row r="1357" spans="2:196" x14ac:dyDescent="0.2">
      <c r="B1357" s="5"/>
      <c r="C1357" s="5"/>
      <c r="D1357" s="5"/>
      <c r="E1357" s="5"/>
      <c r="F1357" s="3"/>
      <c r="G1357" s="3"/>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c r="GN1357" s="5"/>
    </row>
    <row r="1358" spans="2:196" x14ac:dyDescent="0.2">
      <c r="B1358" s="5"/>
      <c r="C1358" s="5"/>
      <c r="D1358" s="5"/>
      <c r="E1358" s="5"/>
      <c r="F1358" s="3"/>
      <c r="G1358" s="3"/>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c r="GN1358" s="5"/>
    </row>
    <row r="1359" spans="2:196" x14ac:dyDescent="0.2">
      <c r="B1359" s="5"/>
      <c r="C1359" s="5"/>
      <c r="D1359" s="5"/>
      <c r="E1359" s="5"/>
      <c r="F1359" s="3"/>
      <c r="G1359" s="3"/>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c r="GN1359" s="5"/>
    </row>
    <row r="1360" spans="2:196" x14ac:dyDescent="0.2">
      <c r="B1360" s="5"/>
      <c r="C1360" s="5"/>
      <c r="D1360" s="5"/>
      <c r="E1360" s="5"/>
      <c r="F1360" s="3"/>
      <c r="G1360" s="3"/>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c r="GN1360" s="5"/>
    </row>
    <row r="1361" spans="2:196" x14ac:dyDescent="0.2">
      <c r="B1361" s="5"/>
      <c r="C1361" s="5"/>
      <c r="D1361" s="5"/>
      <c r="E1361" s="5"/>
      <c r="F1361" s="3"/>
      <c r="G1361" s="3"/>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c r="GN1361" s="5"/>
    </row>
    <row r="1362" spans="2:196" x14ac:dyDescent="0.2">
      <c r="B1362" s="5"/>
      <c r="C1362" s="5"/>
      <c r="D1362" s="5"/>
      <c r="E1362" s="5"/>
      <c r="F1362" s="3"/>
      <c r="G1362" s="3"/>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c r="GN1362" s="5"/>
    </row>
    <row r="1363" spans="2:196" x14ac:dyDescent="0.2">
      <c r="B1363" s="5"/>
      <c r="C1363" s="5"/>
      <c r="D1363" s="5"/>
      <c r="E1363" s="5"/>
      <c r="F1363" s="3"/>
      <c r="G1363" s="3"/>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c r="GN1363" s="5"/>
    </row>
    <row r="1364" spans="2:196" x14ac:dyDescent="0.2">
      <c r="B1364" s="5"/>
      <c r="C1364" s="5"/>
      <c r="D1364" s="5"/>
      <c r="E1364" s="5"/>
      <c r="F1364" s="3"/>
      <c r="G1364" s="3"/>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c r="GN1364" s="5"/>
    </row>
    <row r="1365" spans="2:196" x14ac:dyDescent="0.2">
      <c r="B1365" s="5"/>
      <c r="C1365" s="5"/>
      <c r="D1365" s="5"/>
      <c r="E1365" s="5"/>
      <c r="F1365" s="3"/>
      <c r="G1365" s="3"/>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c r="GN1365" s="5"/>
    </row>
    <row r="1366" spans="2:196" x14ac:dyDescent="0.2">
      <c r="B1366" s="5"/>
      <c r="C1366" s="5"/>
      <c r="D1366" s="5"/>
      <c r="E1366" s="5"/>
      <c r="F1366" s="3"/>
      <c r="G1366" s="3"/>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c r="GN1366" s="5"/>
    </row>
    <row r="1367" spans="2:196" x14ac:dyDescent="0.2">
      <c r="B1367" s="5"/>
      <c r="C1367" s="5"/>
      <c r="D1367" s="5"/>
      <c r="E1367" s="5"/>
      <c r="F1367" s="3"/>
      <c r="G1367" s="3"/>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c r="GN1367" s="5"/>
    </row>
    <row r="1368" spans="2:196" x14ac:dyDescent="0.2">
      <c r="B1368" s="5"/>
      <c r="C1368" s="5"/>
      <c r="D1368" s="5"/>
      <c r="E1368" s="5"/>
      <c r="F1368" s="3"/>
      <c r="G1368" s="3"/>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c r="GN1368" s="5"/>
    </row>
    <row r="1369" spans="2:196" x14ac:dyDescent="0.2">
      <c r="B1369" s="5"/>
      <c r="C1369" s="5"/>
      <c r="D1369" s="5"/>
      <c r="E1369" s="5"/>
      <c r="F1369" s="3"/>
      <c r="G1369" s="3"/>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c r="GN1369" s="5"/>
    </row>
    <row r="1370" spans="2:196" x14ac:dyDescent="0.2">
      <c r="B1370" s="5"/>
      <c r="C1370" s="5"/>
      <c r="D1370" s="5"/>
      <c r="E1370" s="5"/>
      <c r="F1370" s="3"/>
      <c r="G1370" s="3"/>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c r="GN1370" s="5"/>
    </row>
    <row r="1371" spans="2:196" x14ac:dyDescent="0.2">
      <c r="B1371" s="5"/>
      <c r="C1371" s="5"/>
      <c r="D1371" s="5"/>
      <c r="E1371" s="5"/>
      <c r="F1371" s="3"/>
      <c r="G1371" s="3"/>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c r="GN1371" s="5"/>
    </row>
    <row r="1372" spans="2:196" x14ac:dyDescent="0.2">
      <c r="B1372" s="5"/>
      <c r="C1372" s="5"/>
      <c r="D1372" s="5"/>
      <c r="E1372" s="5"/>
      <c r="F1372" s="3"/>
      <c r="G1372" s="3"/>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c r="GN1372" s="5"/>
    </row>
    <row r="1373" spans="2:196" x14ac:dyDescent="0.2">
      <c r="B1373" s="5"/>
      <c r="C1373" s="5"/>
      <c r="D1373" s="5"/>
      <c r="E1373" s="5"/>
      <c r="F1373" s="3"/>
      <c r="G1373" s="3"/>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c r="GN1373" s="5"/>
    </row>
    <row r="1374" spans="2:196" x14ac:dyDescent="0.2">
      <c r="B1374" s="5"/>
      <c r="C1374" s="5"/>
      <c r="D1374" s="5"/>
      <c r="E1374" s="5"/>
      <c r="F1374" s="3"/>
      <c r="G1374" s="3"/>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c r="GN1374" s="5"/>
    </row>
    <row r="1375" spans="2:196" x14ac:dyDescent="0.2">
      <c r="B1375" s="5"/>
      <c r="C1375" s="5"/>
      <c r="D1375" s="5"/>
      <c r="E1375" s="5"/>
      <c r="F1375" s="3"/>
      <c r="G1375" s="3"/>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c r="GN1375" s="5"/>
    </row>
    <row r="1376" spans="2:196" x14ac:dyDescent="0.2">
      <c r="B1376" s="5"/>
      <c r="C1376" s="5"/>
      <c r="D1376" s="5"/>
      <c r="E1376" s="5"/>
      <c r="F1376" s="3"/>
      <c r="G1376" s="3"/>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c r="GN1376" s="5"/>
    </row>
    <row r="1377" spans="2:196" x14ac:dyDescent="0.2">
      <c r="B1377" s="5"/>
      <c r="C1377" s="5"/>
      <c r="D1377" s="5"/>
      <c r="E1377" s="5"/>
      <c r="F1377" s="3"/>
      <c r="G1377" s="3"/>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c r="GN1377" s="5"/>
    </row>
    <row r="1378" spans="2:196" x14ac:dyDescent="0.2">
      <c r="B1378" s="5"/>
      <c r="C1378" s="5"/>
      <c r="D1378" s="5"/>
      <c r="E1378" s="5"/>
      <c r="F1378" s="3"/>
      <c r="G1378" s="3"/>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c r="GN1378" s="5"/>
    </row>
    <row r="1379" spans="2:196" x14ac:dyDescent="0.2">
      <c r="B1379" s="5"/>
      <c r="C1379" s="5"/>
      <c r="D1379" s="5"/>
      <c r="E1379" s="5"/>
      <c r="F1379" s="3"/>
      <c r="G1379" s="3"/>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c r="GN1379" s="5"/>
    </row>
    <row r="1380" spans="2:196" x14ac:dyDescent="0.2">
      <c r="B1380" s="5"/>
      <c r="C1380" s="5"/>
      <c r="D1380" s="5"/>
      <c r="E1380" s="5"/>
      <c r="F1380" s="3"/>
      <c r="G1380" s="3"/>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c r="GN1380" s="5"/>
    </row>
    <row r="1381" spans="2:196" x14ac:dyDescent="0.2">
      <c r="B1381" s="5"/>
      <c r="C1381" s="5"/>
      <c r="D1381" s="5"/>
      <c r="E1381" s="5"/>
      <c r="F1381" s="3"/>
      <c r="G1381" s="3"/>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c r="GN1381" s="5"/>
    </row>
    <row r="1382" spans="2:196" x14ac:dyDescent="0.2">
      <c r="B1382" s="5"/>
      <c r="C1382" s="5"/>
      <c r="D1382" s="5"/>
      <c r="E1382" s="5"/>
      <c r="F1382" s="3"/>
      <c r="G1382" s="3"/>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c r="GN1382" s="5"/>
    </row>
    <row r="1383" spans="2:196" x14ac:dyDescent="0.2">
      <c r="B1383" s="5"/>
      <c r="C1383" s="5"/>
      <c r="D1383" s="5"/>
      <c r="E1383" s="5"/>
      <c r="F1383" s="3"/>
      <c r="G1383" s="3"/>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c r="GN1383" s="5"/>
    </row>
    <row r="1384" spans="2:196" x14ac:dyDescent="0.2">
      <c r="B1384" s="5"/>
      <c r="C1384" s="5"/>
      <c r="D1384" s="5"/>
      <c r="E1384" s="5"/>
      <c r="F1384" s="3"/>
      <c r="G1384" s="3"/>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c r="GN1384" s="5"/>
    </row>
    <row r="1385" spans="2:196" x14ac:dyDescent="0.2">
      <c r="B1385" s="5"/>
      <c r="C1385" s="5"/>
      <c r="D1385" s="5"/>
      <c r="E1385" s="5"/>
      <c r="F1385" s="3"/>
      <c r="G1385" s="3"/>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c r="GN1385" s="5"/>
    </row>
    <row r="1386" spans="2:196" x14ac:dyDescent="0.2">
      <c r="B1386" s="5"/>
      <c r="C1386" s="5"/>
      <c r="D1386" s="5"/>
      <c r="E1386" s="5"/>
      <c r="F1386" s="3"/>
      <c r="G1386" s="3"/>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c r="GN1386" s="5"/>
    </row>
    <row r="1387" spans="2:196" x14ac:dyDescent="0.2">
      <c r="B1387" s="5"/>
      <c r="C1387" s="5"/>
      <c r="D1387" s="5"/>
      <c r="E1387" s="5"/>
      <c r="F1387" s="3"/>
      <c r="G1387" s="3"/>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c r="GN1387" s="5"/>
    </row>
    <row r="1388" spans="2:196" x14ac:dyDescent="0.2">
      <c r="B1388" s="5"/>
      <c r="C1388" s="5"/>
      <c r="D1388" s="5"/>
      <c r="E1388" s="5"/>
      <c r="F1388" s="3"/>
      <c r="G1388" s="3"/>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c r="GN1388" s="5"/>
    </row>
    <row r="1389" spans="2:196" x14ac:dyDescent="0.2">
      <c r="B1389" s="5"/>
      <c r="C1389" s="5"/>
      <c r="D1389" s="5"/>
      <c r="E1389" s="5"/>
      <c r="F1389" s="3"/>
      <c r="G1389" s="3"/>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c r="GN1389" s="5"/>
    </row>
    <row r="1390" spans="2:196" x14ac:dyDescent="0.2">
      <c r="B1390" s="5"/>
      <c r="C1390" s="5"/>
      <c r="D1390" s="5"/>
      <c r="E1390" s="5"/>
      <c r="F1390" s="3"/>
      <c r="G1390" s="3"/>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c r="GN1390" s="5"/>
    </row>
    <row r="1391" spans="2:196" x14ac:dyDescent="0.2">
      <c r="B1391" s="5"/>
      <c r="C1391" s="5"/>
      <c r="D1391" s="5"/>
      <c r="E1391" s="5"/>
      <c r="F1391" s="3"/>
      <c r="G1391" s="3"/>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c r="GN1391" s="5"/>
    </row>
    <row r="1392" spans="2:196" x14ac:dyDescent="0.2">
      <c r="B1392" s="5"/>
      <c r="C1392" s="5"/>
      <c r="D1392" s="5"/>
      <c r="E1392" s="5"/>
      <c r="F1392" s="3"/>
      <c r="G1392" s="3"/>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c r="GN1392" s="5"/>
    </row>
    <row r="1393" spans="2:196" x14ac:dyDescent="0.2">
      <c r="B1393" s="5"/>
      <c r="C1393" s="5"/>
      <c r="D1393" s="5"/>
      <c r="E1393" s="5"/>
      <c r="F1393" s="3"/>
      <c r="G1393" s="3"/>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c r="GN1393" s="5"/>
    </row>
    <row r="1394" spans="2:196" x14ac:dyDescent="0.2">
      <c r="B1394" s="5"/>
      <c r="C1394" s="5"/>
      <c r="D1394" s="5"/>
      <c r="E1394" s="5"/>
      <c r="F1394" s="3"/>
      <c r="G1394" s="3"/>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c r="GN1394" s="5"/>
    </row>
    <row r="1395" spans="2:196" x14ac:dyDescent="0.2">
      <c r="B1395" s="5"/>
      <c r="C1395" s="5"/>
      <c r="D1395" s="5"/>
      <c r="E1395" s="5"/>
      <c r="F1395" s="3"/>
      <c r="G1395" s="3"/>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c r="GN1395" s="5"/>
    </row>
    <row r="1396" spans="2:196" x14ac:dyDescent="0.2">
      <c r="B1396" s="5"/>
      <c r="C1396" s="5"/>
      <c r="D1396" s="5"/>
      <c r="E1396" s="5"/>
      <c r="F1396" s="3"/>
      <c r="G1396" s="3"/>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c r="GN1396" s="5"/>
    </row>
    <row r="1397" spans="2:196" x14ac:dyDescent="0.2">
      <c r="B1397" s="5"/>
      <c r="C1397" s="5"/>
      <c r="D1397" s="5"/>
      <c r="E1397" s="5"/>
      <c r="F1397" s="3"/>
      <c r="G1397" s="3"/>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c r="GN1397" s="5"/>
    </row>
    <row r="1398" spans="2:196" x14ac:dyDescent="0.2">
      <c r="B1398" s="5"/>
      <c r="C1398" s="5"/>
      <c r="D1398" s="5"/>
      <c r="E1398" s="5"/>
      <c r="F1398" s="3"/>
      <c r="G1398" s="3"/>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c r="GN1398" s="5"/>
    </row>
    <row r="1399" spans="2:196" x14ac:dyDescent="0.2">
      <c r="B1399" s="5"/>
      <c r="C1399" s="5"/>
      <c r="D1399" s="5"/>
      <c r="E1399" s="5"/>
      <c r="F1399" s="3"/>
      <c r="G1399" s="3"/>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c r="GN1399" s="5"/>
    </row>
    <row r="1400" spans="2:196" x14ac:dyDescent="0.2">
      <c r="B1400" s="5"/>
      <c r="C1400" s="5"/>
      <c r="D1400" s="5"/>
      <c r="E1400" s="5"/>
      <c r="F1400" s="3"/>
      <c r="G1400" s="3"/>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c r="GN1400" s="5"/>
    </row>
    <row r="1401" spans="2:196" x14ac:dyDescent="0.2">
      <c r="B1401" s="5"/>
      <c r="C1401" s="5"/>
      <c r="D1401" s="5"/>
      <c r="E1401" s="5"/>
      <c r="F1401" s="3"/>
      <c r="G1401" s="3"/>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c r="GN1401" s="5"/>
    </row>
    <row r="1402" spans="2:196" x14ac:dyDescent="0.2">
      <c r="B1402" s="5"/>
      <c r="C1402" s="5"/>
      <c r="D1402" s="5"/>
      <c r="E1402" s="5"/>
      <c r="F1402" s="3"/>
      <c r="G1402" s="3"/>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c r="GN1402" s="5"/>
    </row>
    <row r="1403" spans="2:196" x14ac:dyDescent="0.2">
      <c r="B1403" s="5"/>
      <c r="C1403" s="5"/>
      <c r="D1403" s="5"/>
      <c r="E1403" s="5"/>
      <c r="F1403" s="3"/>
      <c r="G1403" s="3"/>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c r="GN1403" s="5"/>
    </row>
    <row r="1404" spans="2:196" x14ac:dyDescent="0.2">
      <c r="B1404" s="5"/>
      <c r="C1404" s="5"/>
      <c r="D1404" s="5"/>
      <c r="E1404" s="5"/>
      <c r="F1404" s="3"/>
      <c r="G1404" s="3"/>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c r="GN1404" s="5"/>
    </row>
    <row r="1405" spans="2:196" x14ac:dyDescent="0.2">
      <c r="B1405" s="5"/>
      <c r="C1405" s="5"/>
      <c r="D1405" s="5"/>
      <c r="E1405" s="5"/>
      <c r="F1405" s="3"/>
      <c r="G1405" s="3"/>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c r="GN1405" s="5"/>
    </row>
    <row r="1406" spans="2:196" x14ac:dyDescent="0.2">
      <c r="B1406" s="5"/>
      <c r="C1406" s="5"/>
      <c r="D1406" s="5"/>
      <c r="E1406" s="5"/>
      <c r="F1406" s="3"/>
      <c r="G1406" s="3"/>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c r="GN1406" s="5"/>
    </row>
    <row r="1407" spans="2:196" x14ac:dyDescent="0.2">
      <c r="B1407" s="5"/>
      <c r="C1407" s="5"/>
      <c r="D1407" s="5"/>
      <c r="E1407" s="5"/>
      <c r="F1407" s="3"/>
      <c r="G1407" s="3"/>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c r="GN1407" s="5"/>
    </row>
    <row r="1408" spans="2:196" x14ac:dyDescent="0.2">
      <c r="B1408" s="5"/>
      <c r="C1408" s="5"/>
      <c r="D1408" s="5"/>
      <c r="E1408" s="5"/>
      <c r="F1408" s="3"/>
      <c r="G1408" s="3"/>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c r="GN1408" s="5"/>
    </row>
    <row r="1409" spans="2:196" x14ac:dyDescent="0.2">
      <c r="B1409" s="5"/>
      <c r="C1409" s="5"/>
      <c r="D1409" s="5"/>
      <c r="E1409" s="5"/>
      <c r="F1409" s="3"/>
      <c r="G1409" s="3"/>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c r="GN1409" s="5"/>
    </row>
    <row r="1410" spans="2:196" x14ac:dyDescent="0.2">
      <c r="B1410" s="5"/>
      <c r="C1410" s="5"/>
      <c r="D1410" s="5"/>
      <c r="E1410" s="5"/>
      <c r="F1410" s="3"/>
      <c r="G1410" s="3"/>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c r="GN1410" s="5"/>
    </row>
    <row r="1411" spans="2:196" x14ac:dyDescent="0.2">
      <c r="B1411" s="5"/>
      <c r="C1411" s="5"/>
      <c r="D1411" s="5"/>
      <c r="E1411" s="5"/>
      <c r="F1411" s="3"/>
      <c r="G1411" s="3"/>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c r="GN1411" s="5"/>
    </row>
    <row r="1412" spans="2:196" x14ac:dyDescent="0.2">
      <c r="B1412" s="5"/>
      <c r="C1412" s="5"/>
      <c r="D1412" s="5"/>
      <c r="E1412" s="5"/>
      <c r="F1412" s="3"/>
      <c r="G1412" s="3"/>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c r="GN1412" s="5"/>
    </row>
    <row r="1413" spans="2:196" x14ac:dyDescent="0.2">
      <c r="B1413" s="5"/>
      <c r="C1413" s="5"/>
      <c r="D1413" s="5"/>
      <c r="E1413" s="5"/>
      <c r="F1413" s="3"/>
      <c r="G1413" s="3"/>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c r="GN1413" s="5"/>
    </row>
    <row r="1414" spans="2:196" x14ac:dyDescent="0.2">
      <c r="B1414" s="5"/>
      <c r="C1414" s="5"/>
      <c r="D1414" s="5"/>
      <c r="E1414" s="5"/>
      <c r="F1414" s="3"/>
      <c r="G1414" s="3"/>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c r="GN1414" s="5"/>
    </row>
    <row r="1415" spans="2:196" x14ac:dyDescent="0.2">
      <c r="B1415" s="5"/>
      <c r="C1415" s="5"/>
      <c r="D1415" s="5"/>
      <c r="E1415" s="5"/>
      <c r="F1415" s="3"/>
      <c r="G1415" s="3"/>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c r="GN1415" s="5"/>
    </row>
    <row r="1416" spans="2:196" x14ac:dyDescent="0.2">
      <c r="B1416" s="5"/>
      <c r="C1416" s="5"/>
      <c r="D1416" s="5"/>
      <c r="E1416" s="5"/>
      <c r="F1416" s="3"/>
      <c r="G1416" s="3"/>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c r="GN1416" s="5"/>
    </row>
    <row r="1417" spans="2:196" x14ac:dyDescent="0.2">
      <c r="B1417" s="5"/>
      <c r="C1417" s="5"/>
      <c r="D1417" s="5"/>
      <c r="E1417" s="5"/>
      <c r="F1417" s="3"/>
      <c r="G1417" s="3"/>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c r="GN1417" s="5"/>
    </row>
    <row r="1418" spans="2:196" x14ac:dyDescent="0.2">
      <c r="B1418" s="5"/>
      <c r="C1418" s="5"/>
      <c r="D1418" s="5"/>
      <c r="E1418" s="5"/>
      <c r="F1418" s="3"/>
      <c r="G1418" s="3"/>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c r="GN1418" s="5"/>
    </row>
    <row r="1419" spans="2:196" x14ac:dyDescent="0.2">
      <c r="B1419" s="5"/>
      <c r="C1419" s="5"/>
      <c r="D1419" s="5"/>
      <c r="E1419" s="5"/>
      <c r="F1419" s="3"/>
      <c r="G1419" s="3"/>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c r="GN1419" s="5"/>
    </row>
    <row r="1420" spans="2:196" x14ac:dyDescent="0.2">
      <c r="B1420" s="5"/>
      <c r="C1420" s="5"/>
      <c r="D1420" s="5"/>
      <c r="E1420" s="5"/>
      <c r="F1420" s="3"/>
      <c r="G1420" s="3"/>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c r="GN1420" s="5"/>
    </row>
    <row r="1421" spans="2:196" x14ac:dyDescent="0.2">
      <c r="B1421" s="5"/>
      <c r="C1421" s="5"/>
      <c r="D1421" s="5"/>
      <c r="E1421" s="5"/>
      <c r="F1421" s="3"/>
      <c r="G1421" s="3"/>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c r="GN1421" s="5"/>
    </row>
    <row r="1422" spans="2:196" x14ac:dyDescent="0.2">
      <c r="B1422" s="5"/>
      <c r="C1422" s="5"/>
      <c r="D1422" s="5"/>
      <c r="E1422" s="5"/>
      <c r="F1422" s="3"/>
      <c r="G1422" s="3"/>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c r="GN1422" s="5"/>
    </row>
    <row r="1423" spans="2:196" x14ac:dyDescent="0.2">
      <c r="B1423" s="5"/>
      <c r="C1423" s="5"/>
      <c r="D1423" s="5"/>
      <c r="E1423" s="5"/>
      <c r="F1423" s="3"/>
      <c r="G1423" s="3"/>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c r="GN1423" s="5"/>
    </row>
    <row r="1424" spans="2:196" x14ac:dyDescent="0.2">
      <c r="B1424" s="5"/>
      <c r="C1424" s="5"/>
      <c r="D1424" s="5"/>
      <c r="E1424" s="5"/>
      <c r="F1424" s="3"/>
      <c r="G1424" s="3"/>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c r="GN1424" s="5"/>
    </row>
    <row r="1425" spans="2:196" x14ac:dyDescent="0.2">
      <c r="B1425" s="5"/>
      <c r="C1425" s="5"/>
      <c r="D1425" s="5"/>
      <c r="E1425" s="5"/>
      <c r="F1425" s="3"/>
      <c r="G1425" s="3"/>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c r="GN1425" s="5"/>
    </row>
    <row r="1426" spans="2:196" x14ac:dyDescent="0.2">
      <c r="B1426" s="5"/>
      <c r="C1426" s="5"/>
      <c r="D1426" s="5"/>
      <c r="E1426" s="5"/>
      <c r="F1426" s="3"/>
      <c r="G1426" s="3"/>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c r="GN1426" s="5"/>
    </row>
    <row r="1427" spans="2:196" x14ac:dyDescent="0.2">
      <c r="B1427" s="5"/>
      <c r="C1427" s="5"/>
      <c r="D1427" s="5"/>
      <c r="E1427" s="5"/>
      <c r="F1427" s="3"/>
      <c r="G1427" s="3"/>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c r="GN1427" s="5"/>
    </row>
    <row r="1428" spans="2:196" x14ac:dyDescent="0.2">
      <c r="B1428" s="5"/>
      <c r="C1428" s="5"/>
      <c r="D1428" s="5"/>
      <c r="E1428" s="5"/>
      <c r="F1428" s="3"/>
      <c r="G1428" s="3"/>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c r="GN1428" s="5"/>
    </row>
    <row r="1429" spans="2:196" x14ac:dyDescent="0.2">
      <c r="B1429" s="5"/>
      <c r="C1429" s="5"/>
      <c r="D1429" s="5"/>
      <c r="E1429" s="5"/>
      <c r="F1429" s="3"/>
      <c r="G1429" s="3"/>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c r="GN1429" s="5"/>
    </row>
    <row r="1430" spans="2:196" x14ac:dyDescent="0.2">
      <c r="B1430" s="5"/>
      <c r="C1430" s="5"/>
      <c r="D1430" s="5"/>
      <c r="E1430" s="5"/>
      <c r="F1430" s="3"/>
      <c r="G1430" s="3"/>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c r="GN1430" s="5"/>
    </row>
    <row r="1431" spans="2:196" x14ac:dyDescent="0.2">
      <c r="B1431" s="5"/>
      <c r="C1431" s="5"/>
      <c r="D1431" s="5"/>
      <c r="E1431" s="5"/>
      <c r="F1431" s="3"/>
      <c r="G1431" s="3"/>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c r="GN1431" s="5"/>
    </row>
    <row r="1432" spans="2:196" x14ac:dyDescent="0.2">
      <c r="B1432" s="5"/>
      <c r="C1432" s="5"/>
      <c r="D1432" s="5"/>
      <c r="E1432" s="5"/>
      <c r="F1432" s="3"/>
      <c r="G1432" s="3"/>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c r="GN1432" s="5"/>
    </row>
    <row r="1433" spans="2:196" x14ac:dyDescent="0.2">
      <c r="B1433" s="5"/>
      <c r="C1433" s="5"/>
      <c r="D1433" s="5"/>
      <c r="E1433" s="5"/>
      <c r="F1433" s="3"/>
      <c r="G1433" s="3"/>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c r="GN1433" s="5"/>
    </row>
    <row r="1434" spans="2:196" x14ac:dyDescent="0.2">
      <c r="B1434" s="5"/>
      <c r="C1434" s="5"/>
      <c r="D1434" s="5"/>
      <c r="E1434" s="5"/>
      <c r="F1434" s="3"/>
      <c r="G1434" s="3"/>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c r="GN1434" s="5"/>
    </row>
    <row r="1435" spans="2:196" x14ac:dyDescent="0.2">
      <c r="B1435" s="5"/>
      <c r="C1435" s="5"/>
      <c r="D1435" s="5"/>
      <c r="E1435" s="5"/>
      <c r="F1435" s="3"/>
      <c r="G1435" s="3"/>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c r="GN1435" s="5"/>
    </row>
    <row r="1436" spans="2:196" x14ac:dyDescent="0.2">
      <c r="B1436" s="5"/>
      <c r="C1436" s="5"/>
      <c r="D1436" s="5"/>
      <c r="E1436" s="5"/>
      <c r="F1436" s="3"/>
      <c r="G1436" s="3"/>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c r="GN1436" s="5"/>
    </row>
    <row r="1437" spans="2:196" x14ac:dyDescent="0.2">
      <c r="B1437" s="5"/>
      <c r="C1437" s="5"/>
      <c r="D1437" s="5"/>
      <c r="E1437" s="5"/>
      <c r="F1437" s="3"/>
      <c r="G1437" s="3"/>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c r="GN1437" s="5"/>
    </row>
    <row r="1438" spans="2:196" x14ac:dyDescent="0.2">
      <c r="B1438" s="5"/>
      <c r="C1438" s="5"/>
      <c r="D1438" s="5"/>
      <c r="E1438" s="5"/>
      <c r="F1438" s="3"/>
      <c r="G1438" s="3"/>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c r="GN1438" s="5"/>
    </row>
    <row r="1439" spans="2:196" x14ac:dyDescent="0.2">
      <c r="B1439" s="5"/>
      <c r="C1439" s="5"/>
      <c r="D1439" s="5"/>
      <c r="E1439" s="5"/>
      <c r="F1439" s="3"/>
      <c r="G1439" s="3"/>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c r="GN1439" s="5"/>
    </row>
    <row r="1440" spans="2:196" x14ac:dyDescent="0.2">
      <c r="B1440" s="5"/>
      <c r="C1440" s="5"/>
      <c r="D1440" s="5"/>
      <c r="E1440" s="5"/>
      <c r="F1440" s="3"/>
      <c r="G1440" s="3"/>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c r="GN1440" s="5"/>
    </row>
    <row r="1441" spans="2:196" x14ac:dyDescent="0.2">
      <c r="B1441" s="5"/>
      <c r="C1441" s="5"/>
      <c r="D1441" s="5"/>
      <c r="E1441" s="5"/>
      <c r="F1441" s="3"/>
      <c r="G1441" s="3"/>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c r="GN1441" s="5"/>
    </row>
    <row r="1442" spans="2:196" x14ac:dyDescent="0.2">
      <c r="B1442" s="5"/>
      <c r="C1442" s="5"/>
      <c r="D1442" s="5"/>
      <c r="E1442" s="5"/>
      <c r="F1442" s="3"/>
      <c r="G1442" s="3"/>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c r="GN1442" s="5"/>
    </row>
    <row r="1443" spans="2:196" x14ac:dyDescent="0.2">
      <c r="B1443" s="5"/>
      <c r="C1443" s="5"/>
      <c r="D1443" s="5"/>
      <c r="E1443" s="5"/>
      <c r="F1443" s="3"/>
      <c r="G1443" s="3"/>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c r="GN1443" s="5"/>
    </row>
    <row r="1444" spans="2:196" x14ac:dyDescent="0.2">
      <c r="B1444" s="5"/>
      <c r="C1444" s="5"/>
      <c r="D1444" s="5"/>
      <c r="E1444" s="5"/>
      <c r="F1444" s="3"/>
      <c r="G1444" s="3"/>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c r="GN1444" s="5"/>
    </row>
    <row r="1445" spans="2:196" x14ac:dyDescent="0.2">
      <c r="B1445" s="5"/>
      <c r="C1445" s="5"/>
      <c r="D1445" s="5"/>
      <c r="E1445" s="5"/>
      <c r="F1445" s="3"/>
      <c r="G1445" s="3"/>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c r="GN1445" s="5"/>
    </row>
    <row r="1446" spans="2:196" x14ac:dyDescent="0.2">
      <c r="B1446" s="5"/>
      <c r="C1446" s="5"/>
      <c r="D1446" s="5"/>
      <c r="E1446" s="5"/>
      <c r="F1446" s="3"/>
      <c r="G1446" s="3"/>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c r="GN1446" s="5"/>
    </row>
    <row r="1447" spans="2:196" x14ac:dyDescent="0.2">
      <c r="B1447" s="5"/>
      <c r="C1447" s="5"/>
      <c r="D1447" s="5"/>
      <c r="E1447" s="5"/>
      <c r="F1447" s="3"/>
      <c r="G1447" s="3"/>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c r="GN1447" s="5"/>
    </row>
    <row r="1448" spans="2:196" x14ac:dyDescent="0.2">
      <c r="B1448" s="5"/>
      <c r="C1448" s="5"/>
      <c r="D1448" s="5"/>
      <c r="E1448" s="5"/>
      <c r="F1448" s="3"/>
      <c r="G1448" s="3"/>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c r="GN1448" s="5"/>
    </row>
    <row r="1449" spans="2:196" x14ac:dyDescent="0.2">
      <c r="B1449" s="5"/>
      <c r="C1449" s="5"/>
      <c r="D1449" s="5"/>
      <c r="E1449" s="5"/>
      <c r="F1449" s="3"/>
      <c r="G1449" s="3"/>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c r="GN1449" s="5"/>
    </row>
    <row r="1450" spans="2:196" x14ac:dyDescent="0.2">
      <c r="B1450" s="5"/>
      <c r="C1450" s="5"/>
      <c r="D1450" s="5"/>
      <c r="E1450" s="5"/>
      <c r="F1450" s="3"/>
      <c r="G1450" s="3"/>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c r="GN1450" s="5"/>
    </row>
    <row r="1451" spans="2:196" x14ac:dyDescent="0.2">
      <c r="B1451" s="5"/>
      <c r="C1451" s="5"/>
      <c r="D1451" s="5"/>
      <c r="E1451" s="5"/>
      <c r="F1451" s="3"/>
      <c r="G1451" s="3"/>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c r="GN1451" s="5"/>
    </row>
    <row r="1452" spans="2:196" x14ac:dyDescent="0.2">
      <c r="B1452" s="5"/>
      <c r="C1452" s="5"/>
      <c r="D1452" s="5"/>
      <c r="E1452" s="5"/>
      <c r="F1452" s="3"/>
      <c r="G1452" s="3"/>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c r="GN1452" s="5"/>
    </row>
    <row r="1453" spans="2:196" x14ac:dyDescent="0.2">
      <c r="B1453" s="5"/>
      <c r="C1453" s="5"/>
      <c r="D1453" s="5"/>
      <c r="E1453" s="5"/>
      <c r="F1453" s="3"/>
      <c r="G1453" s="3"/>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c r="GN1453" s="5"/>
    </row>
    <row r="1454" spans="2:196" x14ac:dyDescent="0.2">
      <c r="B1454" s="5"/>
      <c r="C1454" s="5"/>
      <c r="D1454" s="5"/>
      <c r="E1454" s="5"/>
      <c r="F1454" s="3"/>
      <c r="G1454" s="3"/>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c r="GN1454" s="5"/>
    </row>
    <row r="1455" spans="2:196" x14ac:dyDescent="0.2">
      <c r="B1455" s="5"/>
      <c r="C1455" s="5"/>
      <c r="D1455" s="5"/>
      <c r="E1455" s="5"/>
      <c r="F1455" s="3"/>
      <c r="G1455" s="3"/>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c r="GN1455" s="5"/>
    </row>
    <row r="1456" spans="2:196" x14ac:dyDescent="0.2">
      <c r="B1456" s="5"/>
      <c r="C1456" s="5"/>
      <c r="D1456" s="5"/>
      <c r="E1456" s="5"/>
      <c r="F1456" s="3"/>
      <c r="G1456" s="3"/>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c r="GN1456" s="5"/>
    </row>
    <row r="1457" spans="2:196" x14ac:dyDescent="0.2">
      <c r="B1457" s="5"/>
      <c r="C1457" s="5"/>
      <c r="D1457" s="5"/>
      <c r="E1457" s="5"/>
      <c r="F1457" s="3"/>
      <c r="G1457" s="3"/>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c r="GN1457" s="5"/>
    </row>
    <row r="1458" spans="2:196" x14ac:dyDescent="0.2">
      <c r="B1458" s="5"/>
      <c r="C1458" s="5"/>
      <c r="D1458" s="5"/>
      <c r="E1458" s="5"/>
      <c r="F1458" s="3"/>
      <c r="G1458" s="3"/>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c r="GN1458" s="5"/>
    </row>
    <row r="1459" spans="2:196" x14ac:dyDescent="0.2">
      <c r="B1459" s="5"/>
      <c r="C1459" s="5"/>
      <c r="D1459" s="5"/>
      <c r="E1459" s="5"/>
      <c r="F1459" s="3"/>
      <c r="G1459" s="3"/>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c r="GN1459" s="5"/>
    </row>
    <row r="1460" spans="2:196" x14ac:dyDescent="0.2">
      <c r="B1460" s="5"/>
      <c r="C1460" s="5"/>
      <c r="D1460" s="5"/>
      <c r="E1460" s="5"/>
      <c r="F1460" s="3"/>
      <c r="G1460" s="3"/>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c r="GN1460" s="5"/>
    </row>
    <row r="1461" spans="2:196" x14ac:dyDescent="0.2">
      <c r="B1461" s="5"/>
      <c r="C1461" s="5"/>
      <c r="D1461" s="5"/>
      <c r="E1461" s="5"/>
      <c r="F1461" s="3"/>
      <c r="G1461" s="3"/>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c r="GN1461" s="5"/>
    </row>
    <row r="1462" spans="2:196" x14ac:dyDescent="0.2">
      <c r="B1462" s="5"/>
      <c r="C1462" s="5"/>
      <c r="D1462" s="5"/>
      <c r="E1462" s="5"/>
      <c r="F1462" s="3"/>
      <c r="G1462" s="3"/>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c r="GN1462" s="5"/>
    </row>
    <row r="1463" spans="2:196" x14ac:dyDescent="0.2">
      <c r="B1463" s="5"/>
      <c r="C1463" s="5"/>
      <c r="D1463" s="5"/>
      <c r="E1463" s="5"/>
      <c r="F1463" s="3"/>
      <c r="G1463" s="3"/>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c r="GN1463" s="5"/>
    </row>
    <row r="1464" spans="2:196" x14ac:dyDescent="0.2">
      <c r="B1464" s="5"/>
      <c r="C1464" s="5"/>
      <c r="D1464" s="5"/>
      <c r="E1464" s="5"/>
      <c r="F1464" s="3"/>
      <c r="G1464" s="3"/>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c r="GN1464" s="5"/>
    </row>
    <row r="1465" spans="2:196" x14ac:dyDescent="0.2">
      <c r="B1465" s="5"/>
      <c r="C1465" s="5"/>
      <c r="D1465" s="5"/>
      <c r="E1465" s="5"/>
      <c r="F1465" s="3"/>
      <c r="G1465" s="3"/>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c r="GN1465" s="5"/>
    </row>
    <row r="1466" spans="2:196" x14ac:dyDescent="0.2">
      <c r="B1466" s="5"/>
      <c r="C1466" s="5"/>
      <c r="D1466" s="5"/>
      <c r="E1466" s="5"/>
      <c r="F1466" s="3"/>
      <c r="G1466" s="3"/>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c r="GN1466" s="5"/>
    </row>
    <row r="1467" spans="2:196" x14ac:dyDescent="0.2">
      <c r="B1467" s="5"/>
      <c r="C1467" s="5"/>
      <c r="D1467" s="5"/>
      <c r="E1467" s="5"/>
      <c r="F1467" s="3"/>
      <c r="G1467" s="3"/>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c r="GN1467" s="5"/>
    </row>
    <row r="1468" spans="2:196" x14ac:dyDescent="0.2">
      <c r="B1468" s="5"/>
      <c r="C1468" s="5"/>
      <c r="D1468" s="5"/>
      <c r="E1468" s="5"/>
      <c r="F1468" s="3"/>
      <c r="G1468" s="3"/>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c r="GN1468" s="5"/>
    </row>
    <row r="1469" spans="2:196" x14ac:dyDescent="0.2">
      <c r="B1469" s="5"/>
      <c r="C1469" s="5"/>
      <c r="D1469" s="5"/>
      <c r="E1469" s="5"/>
      <c r="F1469" s="3"/>
      <c r="G1469" s="3"/>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c r="GN1469" s="5"/>
    </row>
    <row r="1470" spans="2:196" x14ac:dyDescent="0.2">
      <c r="B1470" s="5"/>
      <c r="C1470" s="5"/>
      <c r="D1470" s="5"/>
      <c r="E1470" s="5"/>
      <c r="F1470" s="3"/>
      <c r="G1470" s="3"/>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c r="GN1470" s="5"/>
    </row>
    <row r="1471" spans="2:196" x14ac:dyDescent="0.2">
      <c r="B1471" s="5"/>
      <c r="C1471" s="5"/>
      <c r="D1471" s="5"/>
      <c r="E1471" s="5"/>
      <c r="F1471" s="3"/>
      <c r="G1471" s="3"/>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c r="GN1471" s="5"/>
    </row>
    <row r="1472" spans="2:196" x14ac:dyDescent="0.2">
      <c r="B1472" s="5"/>
      <c r="C1472" s="5"/>
      <c r="D1472" s="5"/>
      <c r="E1472" s="5"/>
      <c r="F1472" s="3"/>
      <c r="G1472" s="3"/>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c r="GN1472" s="5"/>
    </row>
    <row r="1473" spans="2:196" x14ac:dyDescent="0.2">
      <c r="B1473" s="5"/>
      <c r="C1473" s="5"/>
      <c r="D1473" s="5"/>
      <c r="E1473" s="5"/>
      <c r="F1473" s="3"/>
      <c r="G1473" s="3"/>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c r="GN1473" s="5"/>
    </row>
    <row r="1474" spans="2:196" x14ac:dyDescent="0.2">
      <c r="B1474" s="5"/>
      <c r="C1474" s="5"/>
      <c r="D1474" s="5"/>
      <c r="E1474" s="5"/>
      <c r="F1474" s="3"/>
      <c r="G1474" s="3"/>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c r="GN1474" s="5"/>
    </row>
    <row r="1475" spans="2:196" x14ac:dyDescent="0.2">
      <c r="B1475" s="5"/>
      <c r="C1475" s="5"/>
      <c r="D1475" s="5"/>
      <c r="E1475" s="5"/>
      <c r="F1475" s="3"/>
      <c r="G1475" s="3"/>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c r="GN1475" s="5"/>
    </row>
    <row r="1476" spans="2:196" x14ac:dyDescent="0.2">
      <c r="B1476" s="5"/>
      <c r="C1476" s="5"/>
      <c r="D1476" s="5"/>
      <c r="E1476" s="5"/>
      <c r="F1476" s="3"/>
      <c r="G1476" s="3"/>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c r="GN1476" s="5"/>
    </row>
    <row r="1477" spans="2:196" x14ac:dyDescent="0.2">
      <c r="B1477" s="5"/>
      <c r="C1477" s="5"/>
      <c r="D1477" s="5"/>
      <c r="E1477" s="5"/>
      <c r="F1477" s="3"/>
      <c r="G1477" s="3"/>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c r="GN1477" s="5"/>
    </row>
    <row r="1478" spans="2:196" x14ac:dyDescent="0.2">
      <c r="B1478" s="5"/>
      <c r="C1478" s="5"/>
      <c r="D1478" s="5"/>
      <c r="E1478" s="5"/>
      <c r="F1478" s="3"/>
      <c r="G1478" s="3"/>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c r="GN1478" s="5"/>
    </row>
    <row r="1479" spans="2:196" x14ac:dyDescent="0.2">
      <c r="B1479" s="5"/>
      <c r="C1479" s="5"/>
      <c r="D1479" s="5"/>
      <c r="E1479" s="5"/>
      <c r="F1479" s="3"/>
      <c r="G1479" s="3"/>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c r="GN1479" s="5"/>
    </row>
    <row r="1480" spans="2:196" x14ac:dyDescent="0.2">
      <c r="B1480" s="5"/>
      <c r="C1480" s="5"/>
      <c r="D1480" s="5"/>
      <c r="E1480" s="5"/>
      <c r="F1480" s="3"/>
      <c r="G1480" s="3"/>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c r="GN1480" s="5"/>
    </row>
    <row r="1481" spans="2:196" x14ac:dyDescent="0.2">
      <c r="B1481" s="5"/>
      <c r="C1481" s="5"/>
      <c r="D1481" s="5"/>
      <c r="E1481" s="5"/>
      <c r="F1481" s="3"/>
      <c r="G1481" s="3"/>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c r="GN1481" s="5"/>
    </row>
    <row r="1482" spans="2:196" x14ac:dyDescent="0.2">
      <c r="B1482" s="5"/>
      <c r="C1482" s="5"/>
      <c r="D1482" s="5"/>
      <c r="E1482" s="5"/>
      <c r="F1482" s="3"/>
      <c r="G1482" s="3"/>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c r="GN1482" s="5"/>
    </row>
    <row r="1483" spans="2:196" x14ac:dyDescent="0.2">
      <c r="B1483" s="5"/>
      <c r="C1483" s="5"/>
      <c r="D1483" s="5"/>
      <c r="E1483" s="5"/>
      <c r="F1483" s="3"/>
      <c r="G1483" s="3"/>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c r="GN1483" s="5"/>
    </row>
    <row r="1484" spans="2:196" x14ac:dyDescent="0.2">
      <c r="B1484" s="5"/>
      <c r="C1484" s="5"/>
      <c r="D1484" s="5"/>
      <c r="E1484" s="5"/>
      <c r="F1484" s="3"/>
      <c r="G1484" s="3"/>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c r="GN1484" s="5"/>
    </row>
    <row r="1485" spans="2:196" x14ac:dyDescent="0.2">
      <c r="B1485" s="5"/>
      <c r="C1485" s="5"/>
      <c r="D1485" s="5"/>
      <c r="E1485" s="5"/>
      <c r="F1485" s="3"/>
      <c r="G1485" s="3"/>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c r="GN1485" s="5"/>
    </row>
    <row r="1486" spans="2:196" x14ac:dyDescent="0.2">
      <c r="B1486" s="5"/>
      <c r="C1486" s="5"/>
      <c r="D1486" s="5"/>
      <c r="E1486" s="5"/>
      <c r="F1486" s="3"/>
      <c r="G1486" s="3"/>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c r="GN1486" s="5"/>
    </row>
    <row r="1487" spans="2:196" x14ac:dyDescent="0.2">
      <c r="B1487" s="5"/>
      <c r="C1487" s="5"/>
      <c r="D1487" s="5"/>
      <c r="E1487" s="5"/>
      <c r="F1487" s="3"/>
      <c r="G1487" s="3"/>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c r="GN1487" s="5"/>
    </row>
    <row r="1488" spans="2:196" x14ac:dyDescent="0.2">
      <c r="B1488" s="5"/>
      <c r="C1488" s="5"/>
      <c r="D1488" s="5"/>
      <c r="E1488" s="5"/>
      <c r="F1488" s="3"/>
      <c r="G1488" s="3"/>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c r="GN1488" s="5"/>
    </row>
    <row r="1489" spans="2:196" x14ac:dyDescent="0.2">
      <c r="B1489" s="5"/>
      <c r="C1489" s="5"/>
      <c r="D1489" s="5"/>
      <c r="E1489" s="5"/>
      <c r="F1489" s="3"/>
      <c r="G1489" s="3"/>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c r="GN1489" s="5"/>
    </row>
    <row r="1490" spans="2:196" x14ac:dyDescent="0.2">
      <c r="B1490" s="5"/>
      <c r="C1490" s="5"/>
      <c r="D1490" s="5"/>
      <c r="E1490" s="5"/>
      <c r="F1490" s="3"/>
      <c r="G1490" s="3"/>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c r="GN1490" s="5"/>
    </row>
    <row r="1491" spans="2:196" x14ac:dyDescent="0.2">
      <c r="B1491" s="5"/>
      <c r="C1491" s="5"/>
      <c r="D1491" s="5"/>
      <c r="E1491" s="5"/>
      <c r="F1491" s="3"/>
      <c r="G1491" s="3"/>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c r="GN1491" s="5"/>
    </row>
    <row r="1492" spans="2:196" x14ac:dyDescent="0.2">
      <c r="B1492" s="5"/>
      <c r="C1492" s="5"/>
      <c r="D1492" s="5"/>
      <c r="E1492" s="5"/>
      <c r="F1492" s="3"/>
      <c r="G1492" s="3"/>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c r="GN1492" s="5"/>
    </row>
    <row r="1493" spans="2:196" x14ac:dyDescent="0.2">
      <c r="B1493" s="5"/>
      <c r="C1493" s="5"/>
      <c r="D1493" s="5"/>
      <c r="E1493" s="5"/>
      <c r="F1493" s="3"/>
      <c r="G1493" s="3"/>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c r="GN1493" s="5"/>
    </row>
    <row r="1494" spans="2:196" x14ac:dyDescent="0.2">
      <c r="B1494" s="5"/>
      <c r="C1494" s="5"/>
      <c r="D1494" s="5"/>
      <c r="E1494" s="5"/>
      <c r="F1494" s="3"/>
      <c r="G1494" s="3"/>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c r="GN1494" s="5"/>
    </row>
    <row r="1495" spans="2:196" x14ac:dyDescent="0.2">
      <c r="B1495" s="5"/>
      <c r="C1495" s="5"/>
      <c r="D1495" s="5"/>
      <c r="E1495" s="5"/>
      <c r="F1495" s="3"/>
      <c r="G1495" s="3"/>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c r="GN1495" s="5"/>
    </row>
    <row r="1496" spans="2:196" x14ac:dyDescent="0.2">
      <c r="B1496" s="5"/>
      <c r="C1496" s="5"/>
      <c r="D1496" s="5"/>
      <c r="E1496" s="5"/>
      <c r="F1496" s="3"/>
      <c r="G1496" s="3"/>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c r="GN1496" s="5"/>
    </row>
    <row r="1497" spans="2:196" x14ac:dyDescent="0.2">
      <c r="B1497" s="5"/>
      <c r="C1497" s="5"/>
      <c r="D1497" s="5"/>
      <c r="E1497" s="5"/>
      <c r="F1497" s="3"/>
      <c r="G1497" s="3"/>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c r="GN1497" s="5"/>
    </row>
    <row r="1498" spans="2:196" x14ac:dyDescent="0.2">
      <c r="B1498" s="5"/>
      <c r="C1498" s="5"/>
      <c r="D1498" s="5"/>
      <c r="E1498" s="5"/>
      <c r="F1498" s="3"/>
      <c r="G1498" s="3"/>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c r="GN1498" s="5"/>
    </row>
    <row r="1499" spans="2:196" x14ac:dyDescent="0.2">
      <c r="B1499" s="5"/>
      <c r="C1499" s="5"/>
      <c r="D1499" s="5"/>
      <c r="E1499" s="5"/>
      <c r="F1499" s="3"/>
      <c r="G1499" s="3"/>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c r="GN1499" s="5"/>
    </row>
    <row r="1500" spans="2:196" x14ac:dyDescent="0.2">
      <c r="B1500" s="5"/>
      <c r="C1500" s="5"/>
      <c r="D1500" s="5"/>
      <c r="E1500" s="5"/>
      <c r="F1500" s="3"/>
      <c r="G1500" s="3"/>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c r="GN1500" s="5"/>
    </row>
    <row r="1501" spans="2:196" x14ac:dyDescent="0.2">
      <c r="B1501" s="5"/>
      <c r="C1501" s="5"/>
      <c r="D1501" s="5"/>
      <c r="E1501" s="5"/>
      <c r="F1501" s="3"/>
      <c r="G1501" s="3"/>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c r="GN1501" s="5"/>
    </row>
    <row r="1502" spans="2:196" x14ac:dyDescent="0.2">
      <c r="B1502" s="5"/>
      <c r="C1502" s="5"/>
      <c r="D1502" s="5"/>
      <c r="E1502" s="5"/>
      <c r="F1502" s="3"/>
      <c r="G1502" s="3"/>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c r="GN1502" s="5"/>
    </row>
    <row r="1503" spans="2:196" x14ac:dyDescent="0.2">
      <c r="B1503" s="5"/>
      <c r="C1503" s="5"/>
      <c r="D1503" s="5"/>
      <c r="E1503" s="5"/>
      <c r="F1503" s="3"/>
      <c r="G1503" s="3"/>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c r="GN1503" s="5"/>
    </row>
    <row r="1504" spans="2:196" x14ac:dyDescent="0.2">
      <c r="B1504" s="5"/>
      <c r="C1504" s="5"/>
      <c r="D1504" s="5"/>
      <c r="E1504" s="5"/>
      <c r="F1504" s="3"/>
      <c r="G1504" s="3"/>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c r="GN1504" s="5"/>
    </row>
    <row r="1505" spans="2:196" x14ac:dyDescent="0.2">
      <c r="B1505" s="5"/>
      <c r="C1505" s="5"/>
      <c r="D1505" s="5"/>
      <c r="E1505" s="5"/>
      <c r="F1505" s="3"/>
      <c r="G1505" s="3"/>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c r="GN1505" s="5"/>
    </row>
    <row r="1506" spans="2:196" x14ac:dyDescent="0.2">
      <c r="B1506" s="5"/>
      <c r="C1506" s="5"/>
      <c r="D1506" s="5"/>
      <c r="E1506" s="5"/>
      <c r="F1506" s="3"/>
      <c r="G1506" s="3"/>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c r="GN1506" s="5"/>
    </row>
    <row r="1507" spans="2:196" x14ac:dyDescent="0.2">
      <c r="B1507" s="5"/>
      <c r="C1507" s="5"/>
      <c r="D1507" s="5"/>
      <c r="E1507" s="5"/>
      <c r="F1507" s="3"/>
      <c r="G1507" s="3"/>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c r="GN1507" s="5"/>
    </row>
    <row r="1508" spans="2:196" x14ac:dyDescent="0.2">
      <c r="B1508" s="5"/>
      <c r="C1508" s="5"/>
      <c r="D1508" s="5"/>
      <c r="E1508" s="5"/>
      <c r="F1508" s="3"/>
      <c r="G1508" s="3"/>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c r="GN1508" s="5"/>
    </row>
    <row r="1509" spans="2:196" x14ac:dyDescent="0.2">
      <c r="B1509" s="5"/>
      <c r="C1509" s="5"/>
      <c r="D1509" s="5"/>
      <c r="E1509" s="5"/>
      <c r="F1509" s="3"/>
      <c r="G1509" s="3"/>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c r="GN1509" s="5"/>
    </row>
    <row r="1510" spans="2:196" x14ac:dyDescent="0.2">
      <c r="B1510" s="5"/>
      <c r="C1510" s="5"/>
      <c r="D1510" s="5"/>
      <c r="E1510" s="5"/>
      <c r="F1510" s="3"/>
      <c r="G1510" s="3"/>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c r="GN1510" s="5"/>
    </row>
    <row r="1511" spans="2:196" x14ac:dyDescent="0.2">
      <c r="B1511" s="5"/>
      <c r="C1511" s="5"/>
      <c r="D1511" s="5"/>
      <c r="E1511" s="5"/>
      <c r="F1511" s="3"/>
      <c r="G1511" s="3"/>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c r="GN1511" s="5"/>
    </row>
    <row r="1512" spans="2:196" x14ac:dyDescent="0.2">
      <c r="B1512" s="5"/>
      <c r="C1512" s="5"/>
      <c r="D1512" s="5"/>
      <c r="E1512" s="5"/>
      <c r="F1512" s="3"/>
      <c r="G1512" s="3"/>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c r="GN1512" s="5"/>
    </row>
    <row r="1513" spans="2:196" x14ac:dyDescent="0.2">
      <c r="B1513" s="5"/>
      <c r="C1513" s="5"/>
      <c r="D1513" s="5"/>
      <c r="E1513" s="5"/>
      <c r="F1513" s="3"/>
      <c r="G1513" s="3"/>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c r="GN1513" s="5"/>
    </row>
    <row r="1514" spans="2:196" x14ac:dyDescent="0.2">
      <c r="B1514" s="5"/>
      <c r="C1514" s="5"/>
      <c r="D1514" s="5"/>
      <c r="E1514" s="5"/>
      <c r="F1514" s="3"/>
      <c r="G1514" s="3"/>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c r="GN1514" s="5"/>
    </row>
    <row r="1515" spans="2:196" x14ac:dyDescent="0.2">
      <c r="B1515" s="5"/>
      <c r="C1515" s="5"/>
      <c r="D1515" s="5"/>
      <c r="E1515" s="5"/>
      <c r="F1515" s="3"/>
      <c r="G1515" s="3"/>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c r="GN1515" s="5"/>
    </row>
    <row r="1516" spans="2:196" x14ac:dyDescent="0.2">
      <c r="B1516" s="5"/>
      <c r="C1516" s="5"/>
      <c r="D1516" s="5"/>
      <c r="E1516" s="5"/>
      <c r="F1516" s="3"/>
      <c r="G1516" s="3"/>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c r="GN1516" s="5"/>
    </row>
    <row r="1517" spans="2:196" x14ac:dyDescent="0.2">
      <c r="B1517" s="5"/>
      <c r="C1517" s="5"/>
      <c r="D1517" s="5"/>
      <c r="E1517" s="5"/>
      <c r="F1517" s="3"/>
      <c r="G1517" s="3"/>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c r="GN1517" s="5"/>
    </row>
    <row r="1518" spans="2:196" x14ac:dyDescent="0.2">
      <c r="B1518" s="5"/>
      <c r="C1518" s="5"/>
      <c r="D1518" s="5"/>
      <c r="E1518" s="5"/>
      <c r="F1518" s="3"/>
      <c r="G1518" s="3"/>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c r="GN1518" s="5"/>
    </row>
    <row r="1519" spans="2:196" x14ac:dyDescent="0.2">
      <c r="B1519" s="5"/>
      <c r="C1519" s="5"/>
      <c r="D1519" s="5"/>
      <c r="E1519" s="5"/>
      <c r="F1519" s="3"/>
      <c r="G1519" s="3"/>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c r="GN1519" s="5"/>
    </row>
    <row r="1520" spans="2:196" x14ac:dyDescent="0.2">
      <c r="B1520" s="5"/>
      <c r="C1520" s="5"/>
      <c r="D1520" s="5"/>
      <c r="E1520" s="5"/>
      <c r="F1520" s="3"/>
      <c r="G1520" s="3"/>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c r="GN1520" s="5"/>
    </row>
    <row r="1521" spans="2:196" x14ac:dyDescent="0.2">
      <c r="B1521" s="5"/>
      <c r="C1521" s="5"/>
      <c r="D1521" s="5"/>
      <c r="E1521" s="5"/>
      <c r="F1521" s="3"/>
      <c r="G1521" s="3"/>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c r="GN1521" s="5"/>
    </row>
    <row r="1522" spans="2:196" x14ac:dyDescent="0.2">
      <c r="B1522" s="5"/>
      <c r="C1522" s="5"/>
      <c r="D1522" s="5"/>
      <c r="E1522" s="5"/>
      <c r="F1522" s="3"/>
      <c r="G1522" s="3"/>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c r="GN1522" s="5"/>
    </row>
    <row r="1523" spans="2:196" x14ac:dyDescent="0.2">
      <c r="B1523" s="5"/>
      <c r="C1523" s="5"/>
      <c r="D1523" s="5"/>
      <c r="E1523" s="5"/>
      <c r="F1523" s="3"/>
      <c r="G1523" s="3"/>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c r="GN1523" s="5"/>
    </row>
    <row r="1524" spans="2:196" x14ac:dyDescent="0.2">
      <c r="B1524" s="5"/>
      <c r="C1524" s="5"/>
      <c r="D1524" s="5"/>
      <c r="E1524" s="5"/>
      <c r="F1524" s="3"/>
      <c r="G1524" s="3"/>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c r="GN1524" s="5"/>
    </row>
    <row r="1525" spans="2:196" x14ac:dyDescent="0.2">
      <c r="B1525" s="5"/>
      <c r="C1525" s="5"/>
      <c r="D1525" s="5"/>
      <c r="E1525" s="5"/>
      <c r="F1525" s="3"/>
      <c r="G1525" s="3"/>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c r="GN1525" s="5"/>
    </row>
    <row r="1526" spans="2:196" x14ac:dyDescent="0.2">
      <c r="B1526" s="5"/>
      <c r="C1526" s="5"/>
      <c r="D1526" s="5"/>
      <c r="E1526" s="5"/>
      <c r="F1526" s="3"/>
      <c r="G1526" s="3"/>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c r="GN1526" s="5"/>
    </row>
    <row r="1527" spans="2:196" x14ac:dyDescent="0.2">
      <c r="B1527" s="5"/>
      <c r="C1527" s="5"/>
      <c r="D1527" s="5"/>
      <c r="E1527" s="5"/>
      <c r="F1527" s="3"/>
      <c r="G1527" s="3"/>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c r="GN1527" s="5"/>
    </row>
    <row r="1528" spans="2:196" x14ac:dyDescent="0.2">
      <c r="B1528" s="5"/>
      <c r="C1528" s="5"/>
      <c r="D1528" s="5"/>
      <c r="E1528" s="5"/>
      <c r="F1528" s="3"/>
      <c r="G1528" s="3"/>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c r="GN1528" s="5"/>
    </row>
    <row r="1529" spans="2:196" x14ac:dyDescent="0.2">
      <c r="B1529" s="5"/>
      <c r="C1529" s="5"/>
      <c r="D1529" s="5"/>
      <c r="E1529" s="5"/>
      <c r="F1529" s="3"/>
      <c r="G1529" s="3"/>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c r="GN1529" s="5"/>
    </row>
    <row r="1530" spans="2:196" x14ac:dyDescent="0.2">
      <c r="B1530" s="5"/>
      <c r="C1530" s="5"/>
      <c r="D1530" s="5"/>
      <c r="E1530" s="5"/>
      <c r="F1530" s="3"/>
      <c r="G1530" s="3"/>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c r="GN1530" s="5"/>
    </row>
    <row r="1531" spans="2:196" x14ac:dyDescent="0.2">
      <c r="B1531" s="5"/>
      <c r="C1531" s="5"/>
      <c r="D1531" s="5"/>
      <c r="E1531" s="5"/>
      <c r="F1531" s="3"/>
      <c r="G1531" s="3"/>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c r="GN1531" s="5"/>
    </row>
    <row r="1532" spans="2:196" x14ac:dyDescent="0.2">
      <c r="B1532" s="5"/>
      <c r="C1532" s="5"/>
      <c r="D1532" s="5"/>
      <c r="E1532" s="5"/>
      <c r="F1532" s="3"/>
      <c r="G1532" s="3"/>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c r="GN1532" s="5"/>
    </row>
    <row r="1533" spans="2:196" x14ac:dyDescent="0.2">
      <c r="B1533" s="5"/>
      <c r="C1533" s="5"/>
      <c r="D1533" s="5"/>
      <c r="E1533" s="5"/>
      <c r="F1533" s="3"/>
      <c r="G1533" s="3"/>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c r="GN1533" s="5"/>
    </row>
    <row r="1534" spans="2:196" x14ac:dyDescent="0.2">
      <c r="B1534" s="5"/>
      <c r="C1534" s="5"/>
      <c r="D1534" s="5"/>
      <c r="E1534" s="5"/>
      <c r="F1534" s="3"/>
      <c r="G1534" s="3"/>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c r="GN1534" s="5"/>
    </row>
    <row r="1535" spans="2:196" x14ac:dyDescent="0.2">
      <c r="B1535" s="5"/>
      <c r="C1535" s="5"/>
      <c r="D1535" s="5"/>
      <c r="E1535" s="5"/>
      <c r="F1535" s="3"/>
      <c r="G1535" s="3"/>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c r="GN1535" s="5"/>
    </row>
    <row r="1536" spans="2:196" x14ac:dyDescent="0.2">
      <c r="B1536" s="5"/>
      <c r="C1536" s="5"/>
      <c r="D1536" s="5"/>
      <c r="E1536" s="5"/>
      <c r="F1536" s="3"/>
      <c r="G1536" s="3"/>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c r="GN1536" s="5"/>
    </row>
    <row r="1537" spans="2:196" x14ac:dyDescent="0.2">
      <c r="B1537" s="5"/>
      <c r="C1537" s="5"/>
      <c r="D1537" s="5"/>
      <c r="E1537" s="5"/>
      <c r="F1537" s="3"/>
      <c r="G1537" s="3"/>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c r="GN1537" s="5"/>
    </row>
    <row r="1538" spans="2:196" x14ac:dyDescent="0.2">
      <c r="B1538" s="5"/>
      <c r="C1538" s="5"/>
      <c r="D1538" s="5"/>
      <c r="E1538" s="5"/>
      <c r="F1538" s="3"/>
      <c r="G1538" s="3"/>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c r="GN1538" s="5"/>
    </row>
    <row r="1539" spans="2:196" x14ac:dyDescent="0.2">
      <c r="B1539" s="5"/>
      <c r="C1539" s="5"/>
      <c r="D1539" s="5"/>
      <c r="E1539" s="5"/>
      <c r="F1539" s="3"/>
      <c r="G1539" s="3"/>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c r="GN1539" s="5"/>
    </row>
    <row r="1540" spans="2:196" x14ac:dyDescent="0.2">
      <c r="B1540" s="5"/>
      <c r="C1540" s="5"/>
      <c r="D1540" s="5"/>
      <c r="E1540" s="5"/>
      <c r="F1540" s="3"/>
      <c r="G1540" s="3"/>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c r="GN1540" s="5"/>
    </row>
    <row r="1541" spans="2:196" x14ac:dyDescent="0.2">
      <c r="B1541" s="5"/>
      <c r="C1541" s="5"/>
      <c r="D1541" s="5"/>
      <c r="E1541" s="5"/>
      <c r="F1541" s="3"/>
      <c r="G1541" s="3"/>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c r="GN1541" s="5"/>
    </row>
    <row r="1542" spans="2:196" x14ac:dyDescent="0.2">
      <c r="B1542" s="5"/>
      <c r="C1542" s="5"/>
      <c r="D1542" s="5"/>
      <c r="E1542" s="5"/>
      <c r="F1542" s="3"/>
      <c r="G1542" s="3"/>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c r="GN1542" s="5"/>
    </row>
    <row r="1543" spans="2:196" x14ac:dyDescent="0.2">
      <c r="B1543" s="5"/>
      <c r="C1543" s="5"/>
      <c r="D1543" s="5"/>
      <c r="E1543" s="5"/>
      <c r="F1543" s="3"/>
      <c r="G1543" s="3"/>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c r="GN1543" s="5"/>
    </row>
    <row r="1544" spans="2:196" x14ac:dyDescent="0.2">
      <c r="B1544" s="5"/>
      <c r="C1544" s="5"/>
      <c r="D1544" s="5"/>
      <c r="E1544" s="5"/>
      <c r="F1544" s="3"/>
      <c r="G1544" s="3"/>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c r="GN1544" s="5"/>
    </row>
    <row r="1545" spans="2:196" x14ac:dyDescent="0.2">
      <c r="B1545" s="5"/>
      <c r="C1545" s="5"/>
      <c r="D1545" s="5"/>
      <c r="E1545" s="5"/>
      <c r="F1545" s="3"/>
      <c r="G1545" s="3"/>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c r="GN1545" s="5"/>
    </row>
    <row r="1546" spans="2:196" x14ac:dyDescent="0.2">
      <c r="B1546" s="5"/>
      <c r="C1546" s="5"/>
      <c r="D1546" s="5"/>
      <c r="E1546" s="5"/>
      <c r="F1546" s="3"/>
      <c r="G1546" s="3"/>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c r="GN1546" s="5"/>
    </row>
    <row r="1547" spans="2:196" x14ac:dyDescent="0.2">
      <c r="B1547" s="5"/>
      <c r="C1547" s="5"/>
      <c r="D1547" s="5"/>
      <c r="E1547" s="5"/>
      <c r="F1547" s="3"/>
      <c r="G1547" s="3"/>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c r="GN1547" s="5"/>
    </row>
    <row r="1548" spans="2:196" x14ac:dyDescent="0.2">
      <c r="B1548" s="5"/>
      <c r="C1548" s="5"/>
      <c r="D1548" s="5"/>
      <c r="E1548" s="5"/>
      <c r="F1548" s="3"/>
      <c r="G1548" s="3"/>
      <c r="H1548" s="5"/>
      <c r="I1548" s="5"/>
      <c r="J1548" s="5"/>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c r="FV1548" s="5"/>
      <c r="FW1548" s="5"/>
      <c r="FX1548" s="5"/>
      <c r="FY1548" s="5"/>
      <c r="FZ1548" s="5"/>
      <c r="GA1548" s="5"/>
      <c r="GB1548" s="5"/>
      <c r="GC1548" s="5"/>
      <c r="GD1548" s="5"/>
      <c r="GE1548" s="5"/>
      <c r="GF1548" s="5"/>
      <c r="GG1548" s="5"/>
      <c r="GH1548" s="5"/>
      <c r="GI1548" s="5"/>
      <c r="GJ1548" s="5"/>
      <c r="GK1548" s="5"/>
      <c r="GL1548" s="5"/>
      <c r="GM1548" s="5"/>
      <c r="GN1548" s="5"/>
    </row>
    <row r="1549" spans="2:196" x14ac:dyDescent="0.2">
      <c r="B1549" s="5"/>
      <c r="C1549" s="5"/>
      <c r="D1549" s="5"/>
      <c r="E1549" s="5"/>
      <c r="F1549" s="3"/>
      <c r="G1549" s="3"/>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c r="FV1549" s="5"/>
      <c r="FW1549" s="5"/>
      <c r="FX1549" s="5"/>
      <c r="FY1549" s="5"/>
      <c r="FZ1549" s="5"/>
      <c r="GA1549" s="5"/>
      <c r="GB1549" s="5"/>
      <c r="GC1549" s="5"/>
      <c r="GD1549" s="5"/>
      <c r="GE1549" s="5"/>
      <c r="GF1549" s="5"/>
      <c r="GG1549" s="5"/>
      <c r="GH1549" s="5"/>
      <c r="GI1549" s="5"/>
      <c r="GJ1549" s="5"/>
      <c r="GK1549" s="5"/>
      <c r="GL1549" s="5"/>
      <c r="GM1549" s="5"/>
      <c r="GN1549" s="5"/>
    </row>
    <row r="1550" spans="2:196" x14ac:dyDescent="0.2">
      <c r="B1550" s="5"/>
      <c r="C1550" s="5"/>
      <c r="D1550" s="5"/>
      <c r="E1550" s="5"/>
      <c r="F1550" s="3"/>
      <c r="G1550" s="3"/>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c r="FV1550" s="5"/>
      <c r="FW1550" s="5"/>
      <c r="FX1550" s="5"/>
      <c r="FY1550" s="5"/>
      <c r="FZ1550" s="5"/>
      <c r="GA1550" s="5"/>
      <c r="GB1550" s="5"/>
      <c r="GC1550" s="5"/>
      <c r="GD1550" s="5"/>
      <c r="GE1550" s="5"/>
      <c r="GF1550" s="5"/>
      <c r="GG1550" s="5"/>
      <c r="GH1550" s="5"/>
      <c r="GI1550" s="5"/>
      <c r="GJ1550" s="5"/>
      <c r="GK1550" s="5"/>
      <c r="GL1550" s="5"/>
      <c r="GM1550" s="5"/>
      <c r="GN1550" s="5"/>
    </row>
    <row r="1551" spans="2:196" x14ac:dyDescent="0.2">
      <c r="B1551" s="5"/>
      <c r="C1551" s="5"/>
      <c r="D1551" s="5"/>
      <c r="E1551" s="5"/>
      <c r="F1551" s="3"/>
      <c r="G1551" s="3"/>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c r="FV1551" s="5"/>
      <c r="FW1551" s="5"/>
      <c r="FX1551" s="5"/>
      <c r="FY1551" s="5"/>
      <c r="FZ1551" s="5"/>
      <c r="GA1551" s="5"/>
      <c r="GB1551" s="5"/>
      <c r="GC1551" s="5"/>
      <c r="GD1551" s="5"/>
      <c r="GE1551" s="5"/>
      <c r="GF1551" s="5"/>
      <c r="GG1551" s="5"/>
      <c r="GH1551" s="5"/>
      <c r="GI1551" s="5"/>
      <c r="GJ1551" s="5"/>
      <c r="GK1551" s="5"/>
      <c r="GL1551" s="5"/>
      <c r="GM1551" s="5"/>
      <c r="GN1551" s="5"/>
    </row>
    <row r="1552" spans="2:196" x14ac:dyDescent="0.2">
      <c r="B1552" s="5"/>
      <c r="C1552" s="5"/>
      <c r="D1552" s="5"/>
      <c r="E1552" s="5"/>
      <c r="F1552" s="3"/>
      <c r="G1552" s="3"/>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c r="FV1552" s="5"/>
      <c r="FW1552" s="5"/>
      <c r="FX1552" s="5"/>
      <c r="FY1552" s="5"/>
      <c r="FZ1552" s="5"/>
      <c r="GA1552" s="5"/>
      <c r="GB1552" s="5"/>
      <c r="GC1552" s="5"/>
      <c r="GD1552" s="5"/>
      <c r="GE1552" s="5"/>
      <c r="GF1552" s="5"/>
      <c r="GG1552" s="5"/>
      <c r="GH1552" s="5"/>
      <c r="GI1552" s="5"/>
      <c r="GJ1552" s="5"/>
      <c r="GK1552" s="5"/>
      <c r="GL1552" s="5"/>
      <c r="GM1552" s="5"/>
      <c r="GN1552" s="5"/>
    </row>
    <row r="1553" spans="2:196" x14ac:dyDescent="0.2">
      <c r="B1553" s="5"/>
      <c r="C1553" s="5"/>
      <c r="D1553" s="5"/>
      <c r="E1553" s="5"/>
      <c r="F1553" s="3"/>
      <c r="G1553" s="3"/>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c r="FV1553" s="5"/>
      <c r="FW1553" s="5"/>
      <c r="FX1553" s="5"/>
      <c r="FY1553" s="5"/>
      <c r="FZ1553" s="5"/>
      <c r="GA1553" s="5"/>
      <c r="GB1553" s="5"/>
      <c r="GC1553" s="5"/>
      <c r="GD1553" s="5"/>
      <c r="GE1553" s="5"/>
      <c r="GF1553" s="5"/>
      <c r="GG1553" s="5"/>
      <c r="GH1553" s="5"/>
      <c r="GI1553" s="5"/>
      <c r="GJ1553" s="5"/>
      <c r="GK1553" s="5"/>
      <c r="GL1553" s="5"/>
      <c r="GM1553" s="5"/>
      <c r="GN1553" s="5"/>
    </row>
    <row r="1554" spans="2:196" x14ac:dyDescent="0.2">
      <c r="B1554" s="5"/>
      <c r="C1554" s="5"/>
      <c r="D1554" s="5"/>
      <c r="E1554" s="5"/>
      <c r="F1554" s="3"/>
      <c r="G1554" s="3"/>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c r="FV1554" s="5"/>
      <c r="FW1554" s="5"/>
      <c r="FX1554" s="5"/>
      <c r="FY1554" s="5"/>
      <c r="FZ1554" s="5"/>
      <c r="GA1554" s="5"/>
      <c r="GB1554" s="5"/>
      <c r="GC1554" s="5"/>
      <c r="GD1554" s="5"/>
      <c r="GE1554" s="5"/>
      <c r="GF1554" s="5"/>
      <c r="GG1554" s="5"/>
      <c r="GH1554" s="5"/>
      <c r="GI1554" s="5"/>
      <c r="GJ1554" s="5"/>
      <c r="GK1554" s="5"/>
      <c r="GL1554" s="5"/>
      <c r="GM1554" s="5"/>
      <c r="GN1554" s="5"/>
    </row>
    <row r="1555" spans="2:196" x14ac:dyDescent="0.2">
      <c r="B1555" s="5"/>
      <c r="C1555" s="5"/>
      <c r="D1555" s="5"/>
      <c r="E1555" s="5"/>
      <c r="F1555" s="3"/>
      <c r="G1555" s="3"/>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c r="FV1555" s="5"/>
      <c r="FW1555" s="5"/>
      <c r="FX1555" s="5"/>
      <c r="FY1555" s="5"/>
      <c r="FZ1555" s="5"/>
      <c r="GA1555" s="5"/>
      <c r="GB1555" s="5"/>
      <c r="GC1555" s="5"/>
      <c r="GD1555" s="5"/>
      <c r="GE1555" s="5"/>
      <c r="GF1555" s="5"/>
      <c r="GG1555" s="5"/>
      <c r="GH1555" s="5"/>
      <c r="GI1555" s="5"/>
      <c r="GJ1555" s="5"/>
      <c r="GK1555" s="5"/>
      <c r="GL1555" s="5"/>
      <c r="GM1555" s="5"/>
      <c r="GN1555" s="5"/>
    </row>
    <row r="1556" spans="2:196" x14ac:dyDescent="0.2">
      <c r="B1556" s="5"/>
      <c r="C1556" s="5"/>
      <c r="D1556" s="5"/>
      <c r="E1556" s="5"/>
      <c r="F1556" s="3"/>
      <c r="G1556" s="3"/>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c r="FV1556" s="5"/>
      <c r="FW1556" s="5"/>
      <c r="FX1556" s="5"/>
      <c r="FY1556" s="5"/>
      <c r="FZ1556" s="5"/>
      <c r="GA1556" s="5"/>
      <c r="GB1556" s="5"/>
      <c r="GC1556" s="5"/>
      <c r="GD1556" s="5"/>
      <c r="GE1556" s="5"/>
      <c r="GF1556" s="5"/>
      <c r="GG1556" s="5"/>
      <c r="GH1556" s="5"/>
      <c r="GI1556" s="5"/>
      <c r="GJ1556" s="5"/>
      <c r="GK1556" s="5"/>
      <c r="GL1556" s="5"/>
      <c r="GM1556" s="5"/>
      <c r="GN1556" s="5"/>
    </row>
    <row r="1557" spans="2:196" x14ac:dyDescent="0.2">
      <c r="B1557" s="5"/>
      <c r="C1557" s="5"/>
      <c r="D1557" s="5"/>
      <c r="E1557" s="5"/>
      <c r="F1557" s="3"/>
      <c r="G1557" s="3"/>
      <c r="H1557" s="5"/>
      <c r="I1557" s="5"/>
      <c r="J1557" s="5"/>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c r="FV1557" s="5"/>
      <c r="FW1557" s="5"/>
      <c r="FX1557" s="5"/>
      <c r="FY1557" s="5"/>
      <c r="FZ1557" s="5"/>
      <c r="GA1557" s="5"/>
      <c r="GB1557" s="5"/>
      <c r="GC1557" s="5"/>
      <c r="GD1557" s="5"/>
      <c r="GE1557" s="5"/>
      <c r="GF1557" s="5"/>
      <c r="GG1557" s="5"/>
      <c r="GH1557" s="5"/>
      <c r="GI1557" s="5"/>
      <c r="GJ1557" s="5"/>
      <c r="GK1557" s="5"/>
      <c r="GL1557" s="5"/>
      <c r="GM1557" s="5"/>
      <c r="GN1557" s="5"/>
    </row>
    <row r="1558" spans="2:196" x14ac:dyDescent="0.2">
      <c r="B1558" s="5"/>
      <c r="C1558" s="5"/>
      <c r="D1558" s="5"/>
      <c r="E1558" s="5"/>
      <c r="F1558" s="3"/>
      <c r="G1558" s="3"/>
      <c r="H1558" s="5"/>
      <c r="I1558" s="5"/>
      <c r="J1558" s="5"/>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c r="FV1558" s="5"/>
      <c r="FW1558" s="5"/>
      <c r="FX1558" s="5"/>
      <c r="FY1558" s="5"/>
      <c r="FZ1558" s="5"/>
      <c r="GA1558" s="5"/>
      <c r="GB1558" s="5"/>
      <c r="GC1558" s="5"/>
      <c r="GD1558" s="5"/>
      <c r="GE1558" s="5"/>
      <c r="GF1558" s="5"/>
      <c r="GG1558" s="5"/>
      <c r="GH1558" s="5"/>
      <c r="GI1558" s="5"/>
      <c r="GJ1558" s="5"/>
      <c r="GK1558" s="5"/>
      <c r="GL1558" s="5"/>
      <c r="GM1558" s="5"/>
      <c r="GN1558" s="5"/>
    </row>
    <row r="1559" spans="2:196" x14ac:dyDescent="0.2">
      <c r="B1559" s="5"/>
      <c r="C1559" s="5"/>
      <c r="D1559" s="5"/>
      <c r="E1559" s="5"/>
      <c r="F1559" s="3"/>
      <c r="G1559" s="3"/>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c r="FV1559" s="5"/>
      <c r="FW1559" s="5"/>
      <c r="FX1559" s="5"/>
      <c r="FY1559" s="5"/>
      <c r="FZ1559" s="5"/>
      <c r="GA1559" s="5"/>
      <c r="GB1559" s="5"/>
      <c r="GC1559" s="5"/>
      <c r="GD1559" s="5"/>
      <c r="GE1559" s="5"/>
      <c r="GF1559" s="5"/>
      <c r="GG1559" s="5"/>
      <c r="GH1559" s="5"/>
      <c r="GI1559" s="5"/>
      <c r="GJ1559" s="5"/>
      <c r="GK1559" s="5"/>
      <c r="GL1559" s="5"/>
      <c r="GM1559" s="5"/>
      <c r="GN1559" s="5"/>
    </row>
    <row r="1560" spans="2:196" x14ac:dyDescent="0.2">
      <c r="B1560" s="5"/>
      <c r="C1560" s="5"/>
      <c r="D1560" s="5"/>
      <c r="E1560" s="5"/>
      <c r="F1560" s="3"/>
      <c r="G1560" s="3"/>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c r="FV1560" s="5"/>
      <c r="FW1560" s="5"/>
      <c r="FX1560" s="5"/>
      <c r="FY1560" s="5"/>
      <c r="FZ1560" s="5"/>
      <c r="GA1560" s="5"/>
      <c r="GB1560" s="5"/>
      <c r="GC1560" s="5"/>
      <c r="GD1560" s="5"/>
      <c r="GE1560" s="5"/>
      <c r="GF1560" s="5"/>
      <c r="GG1560" s="5"/>
      <c r="GH1560" s="5"/>
      <c r="GI1560" s="5"/>
      <c r="GJ1560" s="5"/>
      <c r="GK1560" s="5"/>
      <c r="GL1560" s="5"/>
      <c r="GM1560" s="5"/>
      <c r="GN1560" s="5"/>
    </row>
    <row r="1561" spans="2:196" x14ac:dyDescent="0.2">
      <c r="B1561" s="5"/>
      <c r="C1561" s="5"/>
      <c r="D1561" s="5"/>
      <c r="E1561" s="5"/>
      <c r="F1561" s="3"/>
      <c r="G1561" s="3"/>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c r="FV1561" s="5"/>
      <c r="FW1561" s="5"/>
      <c r="FX1561" s="5"/>
      <c r="FY1561" s="5"/>
      <c r="FZ1561" s="5"/>
      <c r="GA1561" s="5"/>
      <c r="GB1561" s="5"/>
      <c r="GC1561" s="5"/>
      <c r="GD1561" s="5"/>
      <c r="GE1561" s="5"/>
      <c r="GF1561" s="5"/>
      <c r="GG1561" s="5"/>
      <c r="GH1561" s="5"/>
      <c r="GI1561" s="5"/>
      <c r="GJ1561" s="5"/>
      <c r="GK1561" s="5"/>
      <c r="GL1561" s="5"/>
      <c r="GM1561" s="5"/>
      <c r="GN1561" s="5"/>
    </row>
    <row r="1562" spans="2:196" x14ac:dyDescent="0.2">
      <c r="B1562" s="5"/>
      <c r="C1562" s="5"/>
      <c r="D1562" s="5"/>
      <c r="E1562" s="5"/>
      <c r="F1562" s="3"/>
      <c r="G1562" s="3"/>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c r="FV1562" s="5"/>
      <c r="FW1562" s="5"/>
      <c r="FX1562" s="5"/>
      <c r="FY1562" s="5"/>
      <c r="FZ1562" s="5"/>
      <c r="GA1562" s="5"/>
      <c r="GB1562" s="5"/>
      <c r="GC1562" s="5"/>
      <c r="GD1562" s="5"/>
      <c r="GE1562" s="5"/>
      <c r="GF1562" s="5"/>
      <c r="GG1562" s="5"/>
      <c r="GH1562" s="5"/>
      <c r="GI1562" s="5"/>
      <c r="GJ1562" s="5"/>
      <c r="GK1562" s="5"/>
      <c r="GL1562" s="5"/>
      <c r="GM1562" s="5"/>
      <c r="GN1562" s="5"/>
    </row>
    <row r="1563" spans="2:196" x14ac:dyDescent="0.2">
      <c r="B1563" s="5"/>
      <c r="C1563" s="5"/>
      <c r="D1563" s="5"/>
      <c r="E1563" s="5"/>
      <c r="F1563" s="3"/>
      <c r="G1563" s="3"/>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c r="FV1563" s="5"/>
      <c r="FW1563" s="5"/>
      <c r="FX1563" s="5"/>
      <c r="FY1563" s="5"/>
      <c r="FZ1563" s="5"/>
      <c r="GA1563" s="5"/>
      <c r="GB1563" s="5"/>
      <c r="GC1563" s="5"/>
      <c r="GD1563" s="5"/>
      <c r="GE1563" s="5"/>
      <c r="GF1563" s="5"/>
      <c r="GG1563" s="5"/>
      <c r="GH1563" s="5"/>
      <c r="GI1563" s="5"/>
      <c r="GJ1563" s="5"/>
      <c r="GK1563" s="5"/>
      <c r="GL1563" s="5"/>
      <c r="GM1563" s="5"/>
      <c r="GN1563" s="5"/>
    </row>
    <row r="1564" spans="2:196" x14ac:dyDescent="0.2">
      <c r="B1564" s="5"/>
      <c r="C1564" s="5"/>
      <c r="D1564" s="5"/>
      <c r="E1564" s="5"/>
      <c r="F1564" s="3"/>
      <c r="G1564" s="3"/>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c r="FV1564" s="5"/>
      <c r="FW1564" s="5"/>
      <c r="FX1564" s="5"/>
      <c r="FY1564" s="5"/>
      <c r="FZ1564" s="5"/>
      <c r="GA1564" s="5"/>
      <c r="GB1564" s="5"/>
      <c r="GC1564" s="5"/>
      <c r="GD1564" s="5"/>
      <c r="GE1564" s="5"/>
      <c r="GF1564" s="5"/>
      <c r="GG1564" s="5"/>
      <c r="GH1564" s="5"/>
      <c r="GI1564" s="5"/>
      <c r="GJ1564" s="5"/>
      <c r="GK1564" s="5"/>
      <c r="GL1564" s="5"/>
      <c r="GM1564" s="5"/>
      <c r="GN1564" s="5"/>
    </row>
    <row r="1565" spans="2:196" x14ac:dyDescent="0.2">
      <c r="B1565" s="5"/>
      <c r="C1565" s="5"/>
      <c r="D1565" s="5"/>
      <c r="E1565" s="5"/>
      <c r="F1565" s="3"/>
      <c r="G1565" s="3"/>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c r="FV1565" s="5"/>
      <c r="FW1565" s="5"/>
      <c r="FX1565" s="5"/>
      <c r="FY1565" s="5"/>
      <c r="FZ1565" s="5"/>
      <c r="GA1565" s="5"/>
      <c r="GB1565" s="5"/>
      <c r="GC1565" s="5"/>
      <c r="GD1565" s="5"/>
      <c r="GE1565" s="5"/>
      <c r="GF1565" s="5"/>
      <c r="GG1565" s="5"/>
      <c r="GH1565" s="5"/>
      <c r="GI1565" s="5"/>
      <c r="GJ1565" s="5"/>
      <c r="GK1565" s="5"/>
      <c r="GL1565" s="5"/>
      <c r="GM1565" s="5"/>
      <c r="GN1565" s="5"/>
    </row>
    <row r="1566" spans="2:196" x14ac:dyDescent="0.2">
      <c r="B1566" s="5"/>
      <c r="C1566" s="5"/>
      <c r="D1566" s="5"/>
      <c r="E1566" s="5"/>
      <c r="F1566" s="3"/>
      <c r="G1566" s="3"/>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c r="FV1566" s="5"/>
      <c r="FW1566" s="5"/>
      <c r="FX1566" s="5"/>
      <c r="FY1566" s="5"/>
      <c r="FZ1566" s="5"/>
      <c r="GA1566" s="5"/>
      <c r="GB1566" s="5"/>
      <c r="GC1566" s="5"/>
      <c r="GD1566" s="5"/>
      <c r="GE1566" s="5"/>
      <c r="GF1566" s="5"/>
      <c r="GG1566" s="5"/>
      <c r="GH1566" s="5"/>
      <c r="GI1566" s="5"/>
      <c r="GJ1566" s="5"/>
      <c r="GK1566" s="5"/>
      <c r="GL1566" s="5"/>
      <c r="GM1566" s="5"/>
      <c r="GN1566" s="5"/>
    </row>
    <row r="1567" spans="2:196" x14ac:dyDescent="0.2">
      <c r="B1567" s="5"/>
      <c r="C1567" s="5"/>
      <c r="D1567" s="5"/>
      <c r="E1567" s="5"/>
      <c r="F1567" s="3"/>
      <c r="G1567" s="3"/>
      <c r="H1567" s="5"/>
      <c r="I1567" s="5"/>
      <c r="J1567" s="5"/>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c r="FV1567" s="5"/>
      <c r="FW1567" s="5"/>
      <c r="FX1567" s="5"/>
      <c r="FY1567" s="5"/>
      <c r="FZ1567" s="5"/>
      <c r="GA1567" s="5"/>
      <c r="GB1567" s="5"/>
      <c r="GC1567" s="5"/>
      <c r="GD1567" s="5"/>
      <c r="GE1567" s="5"/>
      <c r="GF1567" s="5"/>
      <c r="GG1567" s="5"/>
      <c r="GH1567" s="5"/>
      <c r="GI1567" s="5"/>
      <c r="GJ1567" s="5"/>
      <c r="GK1567" s="5"/>
      <c r="GL1567" s="5"/>
      <c r="GM1567" s="5"/>
      <c r="GN1567" s="5"/>
    </row>
    <row r="1568" spans="2:196" x14ac:dyDescent="0.2">
      <c r="B1568" s="5"/>
      <c r="C1568" s="5"/>
      <c r="D1568" s="5"/>
      <c r="E1568" s="5"/>
      <c r="F1568" s="3"/>
      <c r="G1568" s="3"/>
      <c r="H1568" s="5"/>
      <c r="I1568" s="5"/>
      <c r="J1568" s="5"/>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c r="FV1568" s="5"/>
      <c r="FW1568" s="5"/>
      <c r="FX1568" s="5"/>
      <c r="FY1568" s="5"/>
      <c r="FZ1568" s="5"/>
      <c r="GA1568" s="5"/>
      <c r="GB1568" s="5"/>
      <c r="GC1568" s="5"/>
      <c r="GD1568" s="5"/>
      <c r="GE1568" s="5"/>
      <c r="GF1568" s="5"/>
      <c r="GG1568" s="5"/>
      <c r="GH1568" s="5"/>
      <c r="GI1568" s="5"/>
      <c r="GJ1568" s="5"/>
      <c r="GK1568" s="5"/>
      <c r="GL1568" s="5"/>
      <c r="GM1568" s="5"/>
      <c r="GN1568" s="5"/>
    </row>
    <row r="1569" spans="2:196" x14ac:dyDescent="0.2">
      <c r="B1569" s="5"/>
      <c r="C1569" s="5"/>
      <c r="D1569" s="5"/>
      <c r="E1569" s="5"/>
      <c r="F1569" s="3"/>
      <c r="G1569" s="3"/>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c r="FV1569" s="5"/>
      <c r="FW1569" s="5"/>
      <c r="FX1569" s="5"/>
      <c r="FY1569" s="5"/>
      <c r="FZ1569" s="5"/>
      <c r="GA1569" s="5"/>
      <c r="GB1569" s="5"/>
      <c r="GC1569" s="5"/>
      <c r="GD1569" s="5"/>
      <c r="GE1569" s="5"/>
      <c r="GF1569" s="5"/>
      <c r="GG1569" s="5"/>
      <c r="GH1569" s="5"/>
      <c r="GI1569" s="5"/>
      <c r="GJ1569" s="5"/>
      <c r="GK1569" s="5"/>
      <c r="GL1569" s="5"/>
      <c r="GM1569" s="5"/>
      <c r="GN1569" s="5"/>
    </row>
    <row r="1570" spans="2:196" x14ac:dyDescent="0.2">
      <c r="B1570" s="5"/>
      <c r="C1570" s="5"/>
      <c r="D1570" s="5"/>
      <c r="E1570" s="5"/>
      <c r="F1570" s="3"/>
      <c r="G1570" s="3"/>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c r="FV1570" s="5"/>
      <c r="FW1570" s="5"/>
      <c r="FX1570" s="5"/>
      <c r="FY1570" s="5"/>
      <c r="FZ1570" s="5"/>
      <c r="GA1570" s="5"/>
      <c r="GB1570" s="5"/>
      <c r="GC1570" s="5"/>
      <c r="GD1570" s="5"/>
      <c r="GE1570" s="5"/>
      <c r="GF1570" s="5"/>
      <c r="GG1570" s="5"/>
      <c r="GH1570" s="5"/>
      <c r="GI1570" s="5"/>
      <c r="GJ1570" s="5"/>
      <c r="GK1570" s="5"/>
      <c r="GL1570" s="5"/>
      <c r="GM1570" s="5"/>
      <c r="GN1570" s="5"/>
    </row>
    <row r="1571" spans="2:196" x14ac:dyDescent="0.2">
      <c r="B1571" s="5"/>
      <c r="C1571" s="5"/>
      <c r="D1571" s="5"/>
      <c r="E1571" s="5"/>
      <c r="F1571" s="3"/>
      <c r="G1571" s="3"/>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c r="FV1571" s="5"/>
      <c r="FW1571" s="5"/>
      <c r="FX1571" s="5"/>
      <c r="FY1571" s="5"/>
      <c r="FZ1571" s="5"/>
      <c r="GA1571" s="5"/>
      <c r="GB1571" s="5"/>
      <c r="GC1571" s="5"/>
      <c r="GD1571" s="5"/>
      <c r="GE1571" s="5"/>
      <c r="GF1571" s="5"/>
      <c r="GG1571" s="5"/>
      <c r="GH1571" s="5"/>
      <c r="GI1571" s="5"/>
      <c r="GJ1571" s="5"/>
      <c r="GK1571" s="5"/>
      <c r="GL1571" s="5"/>
      <c r="GM1571" s="5"/>
      <c r="GN1571" s="5"/>
    </row>
    <row r="1572" spans="2:196" x14ac:dyDescent="0.2">
      <c r="B1572" s="5"/>
      <c r="C1572" s="5"/>
      <c r="D1572" s="5"/>
      <c r="E1572" s="5"/>
      <c r="F1572" s="3"/>
      <c r="G1572" s="3"/>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c r="FV1572" s="5"/>
      <c r="FW1572" s="5"/>
      <c r="FX1572" s="5"/>
      <c r="FY1572" s="5"/>
      <c r="FZ1572" s="5"/>
      <c r="GA1572" s="5"/>
      <c r="GB1572" s="5"/>
      <c r="GC1572" s="5"/>
      <c r="GD1572" s="5"/>
      <c r="GE1572" s="5"/>
      <c r="GF1572" s="5"/>
      <c r="GG1572" s="5"/>
      <c r="GH1572" s="5"/>
      <c r="GI1572" s="5"/>
      <c r="GJ1572" s="5"/>
      <c r="GK1572" s="5"/>
      <c r="GL1572" s="5"/>
      <c r="GM1572" s="5"/>
      <c r="GN1572" s="5"/>
    </row>
    <row r="1573" spans="2:196" x14ac:dyDescent="0.2">
      <c r="B1573" s="5"/>
      <c r="C1573" s="5"/>
      <c r="D1573" s="5"/>
      <c r="E1573" s="5"/>
      <c r="F1573" s="3"/>
      <c r="G1573" s="3"/>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c r="FV1573" s="5"/>
      <c r="FW1573" s="5"/>
      <c r="FX1573" s="5"/>
      <c r="FY1573" s="5"/>
      <c r="FZ1573" s="5"/>
      <c r="GA1573" s="5"/>
      <c r="GB1573" s="5"/>
      <c r="GC1573" s="5"/>
      <c r="GD1573" s="5"/>
      <c r="GE1573" s="5"/>
      <c r="GF1573" s="5"/>
      <c r="GG1573" s="5"/>
      <c r="GH1573" s="5"/>
      <c r="GI1573" s="5"/>
      <c r="GJ1573" s="5"/>
      <c r="GK1573" s="5"/>
      <c r="GL1573" s="5"/>
      <c r="GM1573" s="5"/>
      <c r="GN1573" s="5"/>
    </row>
    <row r="1574" spans="2:196" x14ac:dyDescent="0.2">
      <c r="B1574" s="5"/>
      <c r="C1574" s="5"/>
      <c r="D1574" s="5"/>
      <c r="E1574" s="5"/>
      <c r="F1574" s="3"/>
      <c r="G1574" s="3"/>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c r="FV1574" s="5"/>
      <c r="FW1574" s="5"/>
      <c r="FX1574" s="5"/>
      <c r="FY1574" s="5"/>
      <c r="FZ1574" s="5"/>
      <c r="GA1574" s="5"/>
      <c r="GB1574" s="5"/>
      <c r="GC1574" s="5"/>
      <c r="GD1574" s="5"/>
      <c r="GE1574" s="5"/>
      <c r="GF1574" s="5"/>
      <c r="GG1574" s="5"/>
      <c r="GH1574" s="5"/>
      <c r="GI1574" s="5"/>
      <c r="GJ1574" s="5"/>
      <c r="GK1574" s="5"/>
      <c r="GL1574" s="5"/>
      <c r="GM1574" s="5"/>
      <c r="GN1574" s="5"/>
    </row>
    <row r="1575" spans="2:196" x14ac:dyDescent="0.2">
      <c r="B1575" s="5"/>
      <c r="C1575" s="5"/>
      <c r="D1575" s="5"/>
      <c r="E1575" s="5"/>
      <c r="F1575" s="3"/>
      <c r="G1575" s="3"/>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c r="FV1575" s="5"/>
      <c r="FW1575" s="5"/>
      <c r="FX1575" s="5"/>
      <c r="FY1575" s="5"/>
      <c r="FZ1575" s="5"/>
      <c r="GA1575" s="5"/>
      <c r="GB1575" s="5"/>
      <c r="GC1575" s="5"/>
      <c r="GD1575" s="5"/>
      <c r="GE1575" s="5"/>
      <c r="GF1575" s="5"/>
      <c r="GG1575" s="5"/>
      <c r="GH1575" s="5"/>
      <c r="GI1575" s="5"/>
      <c r="GJ1575" s="5"/>
      <c r="GK1575" s="5"/>
      <c r="GL1575" s="5"/>
      <c r="GM1575" s="5"/>
      <c r="GN1575" s="5"/>
    </row>
    <row r="1576" spans="2:196" x14ac:dyDescent="0.2">
      <c r="B1576" s="5"/>
      <c r="C1576" s="5"/>
      <c r="D1576" s="5"/>
      <c r="E1576" s="5"/>
      <c r="F1576" s="3"/>
      <c r="G1576" s="3"/>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c r="FV1576" s="5"/>
      <c r="FW1576" s="5"/>
      <c r="FX1576" s="5"/>
      <c r="FY1576" s="5"/>
      <c r="FZ1576" s="5"/>
      <c r="GA1576" s="5"/>
      <c r="GB1576" s="5"/>
      <c r="GC1576" s="5"/>
      <c r="GD1576" s="5"/>
      <c r="GE1576" s="5"/>
      <c r="GF1576" s="5"/>
      <c r="GG1576" s="5"/>
      <c r="GH1576" s="5"/>
      <c r="GI1576" s="5"/>
      <c r="GJ1576" s="5"/>
      <c r="GK1576" s="5"/>
      <c r="GL1576" s="5"/>
      <c r="GM1576" s="5"/>
      <c r="GN1576" s="5"/>
    </row>
    <row r="1577" spans="2:196" x14ac:dyDescent="0.2">
      <c r="B1577" s="5"/>
      <c r="C1577" s="5"/>
      <c r="D1577" s="5"/>
      <c r="E1577" s="5"/>
      <c r="F1577" s="3"/>
      <c r="G1577" s="3"/>
      <c r="H1577" s="5"/>
      <c r="I1577" s="5"/>
      <c r="J1577" s="5"/>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c r="FV1577" s="5"/>
      <c r="FW1577" s="5"/>
      <c r="FX1577" s="5"/>
      <c r="FY1577" s="5"/>
      <c r="FZ1577" s="5"/>
      <c r="GA1577" s="5"/>
      <c r="GB1577" s="5"/>
      <c r="GC1577" s="5"/>
      <c r="GD1577" s="5"/>
      <c r="GE1577" s="5"/>
      <c r="GF1577" s="5"/>
      <c r="GG1577" s="5"/>
      <c r="GH1577" s="5"/>
      <c r="GI1577" s="5"/>
      <c r="GJ1577" s="5"/>
      <c r="GK1577" s="5"/>
      <c r="GL1577" s="5"/>
      <c r="GM1577" s="5"/>
      <c r="GN1577" s="5"/>
    </row>
    <row r="1578" spans="2:196" x14ac:dyDescent="0.2">
      <c r="B1578" s="5"/>
      <c r="C1578" s="5"/>
      <c r="D1578" s="5"/>
      <c r="E1578" s="5"/>
      <c r="F1578" s="3"/>
      <c r="G1578" s="3"/>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c r="FV1578" s="5"/>
      <c r="FW1578" s="5"/>
      <c r="FX1578" s="5"/>
      <c r="FY1578" s="5"/>
      <c r="FZ1578" s="5"/>
      <c r="GA1578" s="5"/>
      <c r="GB1578" s="5"/>
      <c r="GC1578" s="5"/>
      <c r="GD1578" s="5"/>
      <c r="GE1578" s="5"/>
      <c r="GF1578" s="5"/>
      <c r="GG1578" s="5"/>
      <c r="GH1578" s="5"/>
      <c r="GI1578" s="5"/>
      <c r="GJ1578" s="5"/>
      <c r="GK1578" s="5"/>
      <c r="GL1578" s="5"/>
      <c r="GM1578" s="5"/>
      <c r="GN1578" s="5"/>
    </row>
    <row r="1579" spans="2:196" x14ac:dyDescent="0.2">
      <c r="B1579" s="5"/>
      <c r="C1579" s="5"/>
      <c r="D1579" s="5"/>
      <c r="E1579" s="5"/>
      <c r="F1579" s="3"/>
      <c r="G1579" s="3"/>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c r="FV1579" s="5"/>
      <c r="FW1579" s="5"/>
      <c r="FX1579" s="5"/>
      <c r="FY1579" s="5"/>
      <c r="FZ1579" s="5"/>
      <c r="GA1579" s="5"/>
      <c r="GB1579" s="5"/>
      <c r="GC1579" s="5"/>
      <c r="GD1579" s="5"/>
      <c r="GE1579" s="5"/>
      <c r="GF1579" s="5"/>
      <c r="GG1579" s="5"/>
      <c r="GH1579" s="5"/>
      <c r="GI1579" s="5"/>
      <c r="GJ1579" s="5"/>
      <c r="GK1579" s="5"/>
      <c r="GL1579" s="5"/>
      <c r="GM1579" s="5"/>
      <c r="GN1579" s="5"/>
    </row>
    <row r="1580" spans="2:196" x14ac:dyDescent="0.2">
      <c r="B1580" s="5"/>
      <c r="C1580" s="5"/>
      <c r="D1580" s="5"/>
      <c r="E1580" s="5"/>
      <c r="F1580" s="3"/>
      <c r="G1580" s="3"/>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c r="FV1580" s="5"/>
      <c r="FW1580" s="5"/>
      <c r="FX1580" s="5"/>
      <c r="FY1580" s="5"/>
      <c r="FZ1580" s="5"/>
      <c r="GA1580" s="5"/>
      <c r="GB1580" s="5"/>
      <c r="GC1580" s="5"/>
      <c r="GD1580" s="5"/>
      <c r="GE1580" s="5"/>
      <c r="GF1580" s="5"/>
      <c r="GG1580" s="5"/>
      <c r="GH1580" s="5"/>
      <c r="GI1580" s="5"/>
      <c r="GJ1580" s="5"/>
      <c r="GK1580" s="5"/>
      <c r="GL1580" s="5"/>
      <c r="GM1580" s="5"/>
      <c r="GN1580" s="5"/>
    </row>
    <row r="1581" spans="2:196" x14ac:dyDescent="0.2">
      <c r="B1581" s="5"/>
      <c r="C1581" s="5"/>
      <c r="D1581" s="5"/>
      <c r="E1581" s="5"/>
      <c r="F1581" s="3"/>
      <c r="G1581" s="3"/>
      <c r="H1581" s="5"/>
      <c r="I1581" s="5"/>
      <c r="J1581" s="5"/>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c r="FV1581" s="5"/>
      <c r="FW1581" s="5"/>
      <c r="FX1581" s="5"/>
      <c r="FY1581" s="5"/>
      <c r="FZ1581" s="5"/>
      <c r="GA1581" s="5"/>
      <c r="GB1581" s="5"/>
      <c r="GC1581" s="5"/>
      <c r="GD1581" s="5"/>
      <c r="GE1581" s="5"/>
      <c r="GF1581" s="5"/>
      <c r="GG1581" s="5"/>
      <c r="GH1581" s="5"/>
      <c r="GI1581" s="5"/>
      <c r="GJ1581" s="5"/>
      <c r="GK1581" s="5"/>
      <c r="GL1581" s="5"/>
      <c r="GM1581" s="5"/>
      <c r="GN1581" s="5"/>
    </row>
    <row r="1582" spans="2:196" x14ac:dyDescent="0.2">
      <c r="B1582" s="5"/>
      <c r="C1582" s="5"/>
      <c r="D1582" s="5"/>
      <c r="E1582" s="5"/>
      <c r="F1582" s="3"/>
      <c r="G1582" s="3"/>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c r="FV1582" s="5"/>
      <c r="FW1582" s="5"/>
      <c r="FX1582" s="5"/>
      <c r="FY1582" s="5"/>
      <c r="FZ1582" s="5"/>
      <c r="GA1582" s="5"/>
      <c r="GB1582" s="5"/>
      <c r="GC1582" s="5"/>
      <c r="GD1582" s="5"/>
      <c r="GE1582" s="5"/>
      <c r="GF1582" s="5"/>
      <c r="GG1582" s="5"/>
      <c r="GH1582" s="5"/>
      <c r="GI1582" s="5"/>
      <c r="GJ1582" s="5"/>
      <c r="GK1582" s="5"/>
      <c r="GL1582" s="5"/>
      <c r="GM1582" s="5"/>
      <c r="GN1582" s="5"/>
    </row>
    <row r="1583" spans="2:196" x14ac:dyDescent="0.2">
      <c r="B1583" s="5"/>
      <c r="C1583" s="5"/>
      <c r="D1583" s="5"/>
      <c r="E1583" s="5"/>
      <c r="F1583" s="3"/>
      <c r="G1583" s="3"/>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c r="FV1583" s="5"/>
      <c r="FW1583" s="5"/>
      <c r="FX1583" s="5"/>
      <c r="FY1583" s="5"/>
      <c r="FZ1583" s="5"/>
      <c r="GA1583" s="5"/>
      <c r="GB1583" s="5"/>
      <c r="GC1583" s="5"/>
      <c r="GD1583" s="5"/>
      <c r="GE1583" s="5"/>
      <c r="GF1583" s="5"/>
      <c r="GG1583" s="5"/>
      <c r="GH1583" s="5"/>
      <c r="GI1583" s="5"/>
      <c r="GJ1583" s="5"/>
      <c r="GK1583" s="5"/>
      <c r="GL1583" s="5"/>
      <c r="GM1583" s="5"/>
      <c r="GN1583" s="5"/>
    </row>
    <row r="1584" spans="2:196" x14ac:dyDescent="0.2">
      <c r="B1584" s="5"/>
      <c r="C1584" s="5"/>
      <c r="D1584" s="5"/>
      <c r="E1584" s="5"/>
      <c r="F1584" s="3"/>
      <c r="G1584" s="3"/>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c r="FV1584" s="5"/>
      <c r="FW1584" s="5"/>
      <c r="FX1584" s="5"/>
      <c r="FY1584" s="5"/>
      <c r="FZ1584" s="5"/>
      <c r="GA1584" s="5"/>
      <c r="GB1584" s="5"/>
      <c r="GC1584" s="5"/>
      <c r="GD1584" s="5"/>
      <c r="GE1584" s="5"/>
      <c r="GF1584" s="5"/>
      <c r="GG1584" s="5"/>
      <c r="GH1584" s="5"/>
      <c r="GI1584" s="5"/>
      <c r="GJ1584" s="5"/>
      <c r="GK1584" s="5"/>
      <c r="GL1584" s="5"/>
      <c r="GM1584" s="5"/>
      <c r="GN1584" s="5"/>
    </row>
    <row r="1585" spans="2:196" x14ac:dyDescent="0.2">
      <c r="B1585" s="5"/>
      <c r="C1585" s="5"/>
      <c r="D1585" s="5"/>
      <c r="E1585" s="5"/>
      <c r="F1585" s="3"/>
      <c r="G1585" s="3"/>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c r="FV1585" s="5"/>
      <c r="FW1585" s="5"/>
      <c r="FX1585" s="5"/>
      <c r="FY1585" s="5"/>
      <c r="FZ1585" s="5"/>
      <c r="GA1585" s="5"/>
      <c r="GB1585" s="5"/>
      <c r="GC1585" s="5"/>
      <c r="GD1585" s="5"/>
      <c r="GE1585" s="5"/>
      <c r="GF1585" s="5"/>
      <c r="GG1585" s="5"/>
      <c r="GH1585" s="5"/>
      <c r="GI1585" s="5"/>
      <c r="GJ1585" s="5"/>
      <c r="GK1585" s="5"/>
      <c r="GL1585" s="5"/>
      <c r="GM1585" s="5"/>
      <c r="GN1585" s="5"/>
    </row>
    <row r="1586" spans="2:196" x14ac:dyDescent="0.2">
      <c r="B1586" s="5"/>
      <c r="C1586" s="5"/>
      <c r="D1586" s="5"/>
      <c r="E1586" s="5"/>
      <c r="F1586" s="3"/>
      <c r="G1586" s="3"/>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c r="FV1586" s="5"/>
      <c r="FW1586" s="5"/>
      <c r="FX1586" s="5"/>
      <c r="FY1586" s="5"/>
      <c r="FZ1586" s="5"/>
      <c r="GA1586" s="5"/>
      <c r="GB1586" s="5"/>
      <c r="GC1586" s="5"/>
      <c r="GD1586" s="5"/>
      <c r="GE1586" s="5"/>
      <c r="GF1586" s="5"/>
      <c r="GG1586" s="5"/>
      <c r="GH1586" s="5"/>
      <c r="GI1586" s="5"/>
      <c r="GJ1586" s="5"/>
      <c r="GK1586" s="5"/>
      <c r="GL1586" s="5"/>
      <c r="GM1586" s="5"/>
      <c r="GN1586" s="5"/>
    </row>
    <row r="1587" spans="2:196" x14ac:dyDescent="0.2">
      <c r="B1587" s="5"/>
      <c r="C1587" s="5"/>
      <c r="D1587" s="5"/>
      <c r="E1587" s="5"/>
      <c r="F1587" s="3"/>
      <c r="G1587" s="3"/>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c r="FV1587" s="5"/>
      <c r="FW1587" s="5"/>
      <c r="FX1587" s="5"/>
      <c r="FY1587" s="5"/>
      <c r="FZ1587" s="5"/>
      <c r="GA1587" s="5"/>
      <c r="GB1587" s="5"/>
      <c r="GC1587" s="5"/>
      <c r="GD1587" s="5"/>
      <c r="GE1587" s="5"/>
      <c r="GF1587" s="5"/>
      <c r="GG1587" s="5"/>
      <c r="GH1587" s="5"/>
      <c r="GI1587" s="5"/>
      <c r="GJ1587" s="5"/>
      <c r="GK1587" s="5"/>
      <c r="GL1587" s="5"/>
      <c r="GM1587" s="5"/>
      <c r="GN1587" s="5"/>
    </row>
    <row r="1588" spans="2:196" x14ac:dyDescent="0.2">
      <c r="B1588" s="5"/>
      <c r="C1588" s="5"/>
      <c r="D1588" s="5"/>
      <c r="E1588" s="5"/>
      <c r="F1588" s="3"/>
      <c r="G1588" s="3"/>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c r="FV1588" s="5"/>
      <c r="FW1588" s="5"/>
      <c r="FX1588" s="5"/>
      <c r="FY1588" s="5"/>
      <c r="FZ1588" s="5"/>
      <c r="GA1588" s="5"/>
      <c r="GB1588" s="5"/>
      <c r="GC1588" s="5"/>
      <c r="GD1588" s="5"/>
      <c r="GE1588" s="5"/>
      <c r="GF1588" s="5"/>
      <c r="GG1588" s="5"/>
      <c r="GH1588" s="5"/>
      <c r="GI1588" s="5"/>
      <c r="GJ1588" s="5"/>
      <c r="GK1588" s="5"/>
      <c r="GL1588" s="5"/>
      <c r="GM1588" s="5"/>
      <c r="GN1588" s="5"/>
    </row>
    <row r="1589" spans="2:196" x14ac:dyDescent="0.2">
      <c r="B1589" s="5"/>
      <c r="C1589" s="5"/>
      <c r="D1589" s="5"/>
      <c r="E1589" s="5"/>
      <c r="F1589" s="3"/>
      <c r="G1589" s="3"/>
      <c r="H1589" s="5"/>
      <c r="I1589" s="5"/>
      <c r="J1589" s="5"/>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c r="FV1589" s="5"/>
      <c r="FW1589" s="5"/>
      <c r="FX1589" s="5"/>
      <c r="FY1589" s="5"/>
      <c r="FZ1589" s="5"/>
      <c r="GA1589" s="5"/>
      <c r="GB1589" s="5"/>
      <c r="GC1589" s="5"/>
      <c r="GD1589" s="5"/>
      <c r="GE1589" s="5"/>
      <c r="GF1589" s="5"/>
      <c r="GG1589" s="5"/>
      <c r="GH1589" s="5"/>
      <c r="GI1589" s="5"/>
      <c r="GJ1589" s="5"/>
      <c r="GK1589" s="5"/>
      <c r="GL1589" s="5"/>
      <c r="GM1589" s="5"/>
      <c r="GN1589" s="5"/>
    </row>
    <row r="1590" spans="2:196" x14ac:dyDescent="0.2">
      <c r="B1590" s="5"/>
      <c r="C1590" s="5"/>
      <c r="D1590" s="5"/>
      <c r="E1590" s="5"/>
      <c r="F1590" s="3"/>
      <c r="G1590" s="3"/>
      <c r="H1590" s="5"/>
      <c r="I1590" s="5"/>
      <c r="J1590" s="5"/>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c r="FV1590" s="5"/>
      <c r="FW1590" s="5"/>
      <c r="FX1590" s="5"/>
      <c r="FY1590" s="5"/>
      <c r="FZ1590" s="5"/>
      <c r="GA1590" s="5"/>
      <c r="GB1590" s="5"/>
      <c r="GC1590" s="5"/>
      <c r="GD1590" s="5"/>
      <c r="GE1590" s="5"/>
      <c r="GF1590" s="5"/>
      <c r="GG1590" s="5"/>
      <c r="GH1590" s="5"/>
      <c r="GI1590" s="5"/>
      <c r="GJ1590" s="5"/>
      <c r="GK1590" s="5"/>
      <c r="GL1590" s="5"/>
      <c r="GM1590" s="5"/>
      <c r="GN1590" s="5"/>
    </row>
    <row r="1591" spans="2:196" x14ac:dyDescent="0.2">
      <c r="B1591" s="5"/>
      <c r="C1591" s="5"/>
      <c r="D1591" s="5"/>
      <c r="E1591" s="5"/>
      <c r="F1591" s="3"/>
      <c r="G1591" s="3"/>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c r="FV1591" s="5"/>
      <c r="FW1591" s="5"/>
      <c r="FX1591" s="5"/>
      <c r="FY1591" s="5"/>
      <c r="FZ1591" s="5"/>
      <c r="GA1591" s="5"/>
      <c r="GB1591" s="5"/>
      <c r="GC1591" s="5"/>
      <c r="GD1591" s="5"/>
      <c r="GE1591" s="5"/>
      <c r="GF1591" s="5"/>
      <c r="GG1591" s="5"/>
      <c r="GH1591" s="5"/>
      <c r="GI1591" s="5"/>
      <c r="GJ1591" s="5"/>
      <c r="GK1591" s="5"/>
      <c r="GL1591" s="5"/>
      <c r="GM1591" s="5"/>
      <c r="GN1591" s="5"/>
    </row>
    <row r="1592" spans="2:196" x14ac:dyDescent="0.2">
      <c r="B1592" s="5"/>
      <c r="C1592" s="5"/>
      <c r="D1592" s="5"/>
      <c r="E1592" s="5"/>
      <c r="F1592" s="3"/>
      <c r="G1592" s="3"/>
      <c r="H1592" s="5"/>
      <c r="I1592" s="5"/>
      <c r="J1592" s="5"/>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c r="FV1592" s="5"/>
      <c r="FW1592" s="5"/>
      <c r="FX1592" s="5"/>
      <c r="FY1592" s="5"/>
      <c r="FZ1592" s="5"/>
      <c r="GA1592" s="5"/>
      <c r="GB1592" s="5"/>
      <c r="GC1592" s="5"/>
      <c r="GD1592" s="5"/>
      <c r="GE1592" s="5"/>
      <c r="GF1592" s="5"/>
      <c r="GG1592" s="5"/>
      <c r="GH1592" s="5"/>
      <c r="GI1592" s="5"/>
      <c r="GJ1592" s="5"/>
      <c r="GK1592" s="5"/>
      <c r="GL1592" s="5"/>
      <c r="GM1592" s="5"/>
      <c r="GN1592" s="5"/>
    </row>
    <row r="1593" spans="2:196" x14ac:dyDescent="0.2">
      <c r="B1593" s="5"/>
      <c r="C1593" s="5"/>
      <c r="D1593" s="5"/>
      <c r="E1593" s="5"/>
      <c r="F1593" s="3"/>
      <c r="G1593" s="3"/>
      <c r="H1593" s="5"/>
      <c r="I1593" s="5"/>
      <c r="J1593" s="5"/>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c r="FV1593" s="5"/>
      <c r="FW1593" s="5"/>
      <c r="FX1593" s="5"/>
      <c r="FY1593" s="5"/>
      <c r="FZ1593" s="5"/>
      <c r="GA1593" s="5"/>
      <c r="GB1593" s="5"/>
      <c r="GC1593" s="5"/>
      <c r="GD1593" s="5"/>
      <c r="GE1593" s="5"/>
      <c r="GF1593" s="5"/>
      <c r="GG1593" s="5"/>
      <c r="GH1593" s="5"/>
      <c r="GI1593" s="5"/>
      <c r="GJ1593" s="5"/>
      <c r="GK1593" s="5"/>
      <c r="GL1593" s="5"/>
      <c r="GM1593" s="5"/>
      <c r="GN1593" s="5"/>
    </row>
    <row r="1594" spans="2:196" x14ac:dyDescent="0.2">
      <c r="B1594" s="5"/>
      <c r="C1594" s="5"/>
      <c r="D1594" s="5"/>
      <c r="E1594" s="5"/>
      <c r="F1594" s="3"/>
      <c r="G1594" s="3"/>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c r="FV1594" s="5"/>
      <c r="FW1594" s="5"/>
      <c r="FX1594" s="5"/>
      <c r="FY1594" s="5"/>
      <c r="FZ1594" s="5"/>
      <c r="GA1594" s="5"/>
      <c r="GB1594" s="5"/>
      <c r="GC1594" s="5"/>
      <c r="GD1594" s="5"/>
      <c r="GE1594" s="5"/>
      <c r="GF1594" s="5"/>
      <c r="GG1594" s="5"/>
      <c r="GH1594" s="5"/>
      <c r="GI1594" s="5"/>
      <c r="GJ1594" s="5"/>
      <c r="GK1594" s="5"/>
      <c r="GL1594" s="5"/>
      <c r="GM1594" s="5"/>
      <c r="GN1594" s="5"/>
    </row>
    <row r="1595" spans="2:196" x14ac:dyDescent="0.2">
      <c r="B1595" s="5"/>
      <c r="C1595" s="5"/>
      <c r="D1595" s="5"/>
      <c r="E1595" s="5"/>
      <c r="F1595" s="3"/>
      <c r="G1595" s="3"/>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c r="FV1595" s="5"/>
      <c r="FW1595" s="5"/>
      <c r="FX1595" s="5"/>
      <c r="FY1595" s="5"/>
      <c r="FZ1595" s="5"/>
      <c r="GA1595" s="5"/>
      <c r="GB1595" s="5"/>
      <c r="GC1595" s="5"/>
      <c r="GD1595" s="5"/>
      <c r="GE1595" s="5"/>
      <c r="GF1595" s="5"/>
      <c r="GG1595" s="5"/>
      <c r="GH1595" s="5"/>
      <c r="GI1595" s="5"/>
      <c r="GJ1595" s="5"/>
      <c r="GK1595" s="5"/>
      <c r="GL1595" s="5"/>
      <c r="GM1595" s="5"/>
      <c r="GN1595" s="5"/>
    </row>
    <row r="1596" spans="2:196" x14ac:dyDescent="0.2">
      <c r="B1596" s="5"/>
      <c r="C1596" s="5"/>
      <c r="D1596" s="5"/>
      <c r="E1596" s="5"/>
      <c r="F1596" s="3"/>
      <c r="G1596" s="3"/>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c r="FV1596" s="5"/>
      <c r="FW1596" s="5"/>
      <c r="FX1596" s="5"/>
      <c r="FY1596" s="5"/>
      <c r="FZ1596" s="5"/>
      <c r="GA1596" s="5"/>
      <c r="GB1596" s="5"/>
      <c r="GC1596" s="5"/>
      <c r="GD1596" s="5"/>
      <c r="GE1596" s="5"/>
      <c r="GF1596" s="5"/>
      <c r="GG1596" s="5"/>
      <c r="GH1596" s="5"/>
      <c r="GI1596" s="5"/>
      <c r="GJ1596" s="5"/>
      <c r="GK1596" s="5"/>
      <c r="GL1596" s="5"/>
      <c r="GM1596" s="5"/>
      <c r="GN1596" s="5"/>
    </row>
    <row r="1597" spans="2:196" x14ac:dyDescent="0.2">
      <c r="B1597" s="5"/>
      <c r="C1597" s="5"/>
      <c r="D1597" s="5"/>
      <c r="E1597" s="5"/>
      <c r="F1597" s="3"/>
      <c r="G1597" s="3"/>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c r="FV1597" s="5"/>
      <c r="FW1597" s="5"/>
      <c r="FX1597" s="5"/>
      <c r="FY1597" s="5"/>
      <c r="FZ1597" s="5"/>
      <c r="GA1597" s="5"/>
      <c r="GB1597" s="5"/>
      <c r="GC1597" s="5"/>
      <c r="GD1597" s="5"/>
      <c r="GE1597" s="5"/>
      <c r="GF1597" s="5"/>
      <c r="GG1597" s="5"/>
      <c r="GH1597" s="5"/>
      <c r="GI1597" s="5"/>
      <c r="GJ1597" s="5"/>
      <c r="GK1597" s="5"/>
      <c r="GL1597" s="5"/>
      <c r="GM1597" s="5"/>
      <c r="GN1597" s="5"/>
    </row>
    <row r="1598" spans="2:196" x14ac:dyDescent="0.2">
      <c r="B1598" s="5"/>
      <c r="C1598" s="5"/>
      <c r="D1598" s="5"/>
      <c r="E1598" s="5"/>
      <c r="F1598" s="3"/>
      <c r="G1598" s="3"/>
      <c r="H1598" s="5"/>
      <c r="I1598" s="5"/>
      <c r="J1598" s="5"/>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c r="FV1598" s="5"/>
      <c r="FW1598" s="5"/>
      <c r="FX1598" s="5"/>
      <c r="FY1598" s="5"/>
      <c r="FZ1598" s="5"/>
      <c r="GA1598" s="5"/>
      <c r="GB1598" s="5"/>
      <c r="GC1598" s="5"/>
      <c r="GD1598" s="5"/>
      <c r="GE1598" s="5"/>
      <c r="GF1598" s="5"/>
      <c r="GG1598" s="5"/>
      <c r="GH1598" s="5"/>
      <c r="GI1598" s="5"/>
      <c r="GJ1598" s="5"/>
      <c r="GK1598" s="5"/>
      <c r="GL1598" s="5"/>
      <c r="GM1598" s="5"/>
      <c r="GN1598" s="5"/>
    </row>
    <row r="1599" spans="2:196" x14ac:dyDescent="0.2">
      <c r="B1599" s="5"/>
      <c r="C1599" s="5"/>
      <c r="D1599" s="5"/>
      <c r="E1599" s="5"/>
      <c r="F1599" s="3"/>
      <c r="G1599" s="3"/>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c r="FV1599" s="5"/>
      <c r="FW1599" s="5"/>
      <c r="FX1599" s="5"/>
      <c r="FY1599" s="5"/>
      <c r="FZ1599" s="5"/>
      <c r="GA1599" s="5"/>
      <c r="GB1599" s="5"/>
      <c r="GC1599" s="5"/>
      <c r="GD1599" s="5"/>
      <c r="GE1599" s="5"/>
      <c r="GF1599" s="5"/>
      <c r="GG1599" s="5"/>
      <c r="GH1599" s="5"/>
      <c r="GI1599" s="5"/>
      <c r="GJ1599" s="5"/>
      <c r="GK1599" s="5"/>
      <c r="GL1599" s="5"/>
      <c r="GM1599" s="5"/>
      <c r="GN1599" s="5"/>
    </row>
    <row r="1600" spans="2:196" x14ac:dyDescent="0.2">
      <c r="B1600" s="5"/>
      <c r="C1600" s="5"/>
      <c r="D1600" s="5"/>
      <c r="E1600" s="5"/>
      <c r="F1600" s="3"/>
      <c r="G1600" s="3"/>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c r="FV1600" s="5"/>
      <c r="FW1600" s="5"/>
      <c r="FX1600" s="5"/>
      <c r="FY1600" s="5"/>
      <c r="FZ1600" s="5"/>
      <c r="GA1600" s="5"/>
      <c r="GB1600" s="5"/>
      <c r="GC1600" s="5"/>
      <c r="GD1600" s="5"/>
      <c r="GE1600" s="5"/>
      <c r="GF1600" s="5"/>
      <c r="GG1600" s="5"/>
      <c r="GH1600" s="5"/>
      <c r="GI1600" s="5"/>
      <c r="GJ1600" s="5"/>
      <c r="GK1600" s="5"/>
      <c r="GL1600" s="5"/>
      <c r="GM1600" s="5"/>
      <c r="GN1600" s="5"/>
    </row>
    <row r="1601" spans="2:196" x14ac:dyDescent="0.2">
      <c r="B1601" s="5"/>
      <c r="C1601" s="5"/>
      <c r="D1601" s="5"/>
      <c r="E1601" s="5"/>
      <c r="F1601" s="3"/>
      <c r="G1601" s="3"/>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c r="FV1601" s="5"/>
      <c r="FW1601" s="5"/>
      <c r="FX1601" s="5"/>
      <c r="FY1601" s="5"/>
      <c r="FZ1601" s="5"/>
      <c r="GA1601" s="5"/>
      <c r="GB1601" s="5"/>
      <c r="GC1601" s="5"/>
      <c r="GD1601" s="5"/>
      <c r="GE1601" s="5"/>
      <c r="GF1601" s="5"/>
      <c r="GG1601" s="5"/>
      <c r="GH1601" s="5"/>
      <c r="GI1601" s="5"/>
      <c r="GJ1601" s="5"/>
      <c r="GK1601" s="5"/>
      <c r="GL1601" s="5"/>
      <c r="GM1601" s="5"/>
      <c r="GN1601" s="5"/>
    </row>
    <row r="1602" spans="2:196" x14ac:dyDescent="0.2">
      <c r="B1602" s="5"/>
      <c r="C1602" s="5"/>
      <c r="D1602" s="5"/>
      <c r="E1602" s="5"/>
      <c r="F1602" s="3"/>
      <c r="G1602" s="3"/>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c r="FV1602" s="5"/>
      <c r="FW1602" s="5"/>
      <c r="FX1602" s="5"/>
      <c r="FY1602" s="5"/>
      <c r="FZ1602" s="5"/>
      <c r="GA1602" s="5"/>
      <c r="GB1602" s="5"/>
      <c r="GC1602" s="5"/>
      <c r="GD1602" s="5"/>
      <c r="GE1602" s="5"/>
      <c r="GF1602" s="5"/>
      <c r="GG1602" s="5"/>
      <c r="GH1602" s="5"/>
      <c r="GI1602" s="5"/>
      <c r="GJ1602" s="5"/>
      <c r="GK1602" s="5"/>
      <c r="GL1602" s="5"/>
      <c r="GM1602" s="5"/>
      <c r="GN1602" s="5"/>
    </row>
    <row r="1603" spans="2:196" x14ac:dyDescent="0.2">
      <c r="B1603" s="5"/>
      <c r="C1603" s="5"/>
      <c r="D1603" s="5"/>
      <c r="E1603" s="5"/>
      <c r="F1603" s="3"/>
      <c r="G1603" s="3"/>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c r="FV1603" s="5"/>
      <c r="FW1603" s="5"/>
      <c r="FX1603" s="5"/>
      <c r="FY1603" s="5"/>
      <c r="FZ1603" s="5"/>
      <c r="GA1603" s="5"/>
      <c r="GB1603" s="5"/>
      <c r="GC1603" s="5"/>
      <c r="GD1603" s="5"/>
      <c r="GE1603" s="5"/>
      <c r="GF1603" s="5"/>
      <c r="GG1603" s="5"/>
      <c r="GH1603" s="5"/>
      <c r="GI1603" s="5"/>
      <c r="GJ1603" s="5"/>
      <c r="GK1603" s="5"/>
      <c r="GL1603" s="5"/>
      <c r="GM1603" s="5"/>
      <c r="GN1603" s="5"/>
    </row>
    <row r="1604" spans="2:196" x14ac:dyDescent="0.2">
      <c r="B1604" s="5"/>
      <c r="C1604" s="5"/>
      <c r="D1604" s="5"/>
      <c r="E1604" s="5"/>
      <c r="F1604" s="3"/>
      <c r="G1604" s="3"/>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c r="FV1604" s="5"/>
      <c r="FW1604" s="5"/>
      <c r="FX1604" s="5"/>
      <c r="FY1604" s="5"/>
      <c r="FZ1604" s="5"/>
      <c r="GA1604" s="5"/>
      <c r="GB1604" s="5"/>
      <c r="GC1604" s="5"/>
      <c r="GD1604" s="5"/>
      <c r="GE1604" s="5"/>
      <c r="GF1604" s="5"/>
      <c r="GG1604" s="5"/>
      <c r="GH1604" s="5"/>
      <c r="GI1604" s="5"/>
      <c r="GJ1604" s="5"/>
      <c r="GK1604" s="5"/>
      <c r="GL1604" s="5"/>
      <c r="GM1604" s="5"/>
      <c r="GN1604" s="5"/>
    </row>
    <row r="1605" spans="2:196" x14ac:dyDescent="0.2">
      <c r="B1605" s="5"/>
      <c r="C1605" s="5"/>
      <c r="D1605" s="5"/>
      <c r="E1605" s="5"/>
      <c r="F1605" s="3"/>
      <c r="G1605" s="3"/>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c r="FV1605" s="5"/>
      <c r="FW1605" s="5"/>
      <c r="FX1605" s="5"/>
      <c r="FY1605" s="5"/>
      <c r="FZ1605" s="5"/>
      <c r="GA1605" s="5"/>
      <c r="GB1605" s="5"/>
      <c r="GC1605" s="5"/>
      <c r="GD1605" s="5"/>
      <c r="GE1605" s="5"/>
      <c r="GF1605" s="5"/>
      <c r="GG1605" s="5"/>
      <c r="GH1605" s="5"/>
      <c r="GI1605" s="5"/>
      <c r="GJ1605" s="5"/>
      <c r="GK1605" s="5"/>
      <c r="GL1605" s="5"/>
      <c r="GM1605" s="5"/>
      <c r="GN1605" s="5"/>
    </row>
    <row r="1606" spans="2:196" x14ac:dyDescent="0.2">
      <c r="B1606" s="5"/>
      <c r="C1606" s="5"/>
      <c r="D1606" s="5"/>
      <c r="E1606" s="5"/>
      <c r="F1606" s="3"/>
      <c r="G1606" s="3"/>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c r="FV1606" s="5"/>
      <c r="FW1606" s="5"/>
      <c r="FX1606" s="5"/>
      <c r="FY1606" s="5"/>
      <c r="FZ1606" s="5"/>
      <c r="GA1606" s="5"/>
      <c r="GB1606" s="5"/>
      <c r="GC1606" s="5"/>
      <c r="GD1606" s="5"/>
      <c r="GE1606" s="5"/>
      <c r="GF1606" s="5"/>
      <c r="GG1606" s="5"/>
      <c r="GH1606" s="5"/>
      <c r="GI1606" s="5"/>
      <c r="GJ1606" s="5"/>
      <c r="GK1606" s="5"/>
      <c r="GL1606" s="5"/>
      <c r="GM1606" s="5"/>
      <c r="GN1606" s="5"/>
    </row>
    <row r="1607" spans="2:196" x14ac:dyDescent="0.2">
      <c r="B1607" s="5"/>
      <c r="C1607" s="5"/>
      <c r="D1607" s="5"/>
      <c r="E1607" s="5"/>
      <c r="F1607" s="3"/>
      <c r="G1607" s="3"/>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c r="FV1607" s="5"/>
      <c r="FW1607" s="5"/>
      <c r="FX1607" s="5"/>
      <c r="FY1607" s="5"/>
      <c r="FZ1607" s="5"/>
      <c r="GA1607" s="5"/>
      <c r="GB1607" s="5"/>
      <c r="GC1607" s="5"/>
      <c r="GD1607" s="5"/>
      <c r="GE1607" s="5"/>
      <c r="GF1607" s="5"/>
      <c r="GG1607" s="5"/>
      <c r="GH1607" s="5"/>
      <c r="GI1607" s="5"/>
      <c r="GJ1607" s="5"/>
      <c r="GK1607" s="5"/>
      <c r="GL1607" s="5"/>
      <c r="GM1607" s="5"/>
      <c r="GN1607" s="5"/>
    </row>
    <row r="1608" spans="2:196" x14ac:dyDescent="0.2">
      <c r="B1608" s="5"/>
      <c r="C1608" s="5"/>
      <c r="D1608" s="5"/>
      <c r="E1608" s="5"/>
      <c r="F1608" s="3"/>
      <c r="G1608" s="3"/>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c r="FV1608" s="5"/>
      <c r="FW1608" s="5"/>
      <c r="FX1608" s="5"/>
      <c r="FY1608" s="5"/>
      <c r="FZ1608" s="5"/>
      <c r="GA1608" s="5"/>
      <c r="GB1608" s="5"/>
      <c r="GC1608" s="5"/>
      <c r="GD1608" s="5"/>
      <c r="GE1608" s="5"/>
      <c r="GF1608" s="5"/>
      <c r="GG1608" s="5"/>
      <c r="GH1608" s="5"/>
      <c r="GI1608" s="5"/>
      <c r="GJ1608" s="5"/>
      <c r="GK1608" s="5"/>
      <c r="GL1608" s="5"/>
      <c r="GM1608" s="5"/>
      <c r="GN1608" s="5"/>
    </row>
    <row r="1609" spans="2:196" x14ac:dyDescent="0.2">
      <c r="B1609" s="5"/>
      <c r="C1609" s="5"/>
      <c r="D1609" s="5"/>
      <c r="E1609" s="5"/>
      <c r="F1609" s="3"/>
      <c r="G1609" s="3"/>
      <c r="H1609" s="5"/>
      <c r="I1609" s="5"/>
      <c r="J1609" s="5"/>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c r="FV1609" s="5"/>
      <c r="FW1609" s="5"/>
      <c r="FX1609" s="5"/>
      <c r="FY1609" s="5"/>
      <c r="FZ1609" s="5"/>
      <c r="GA1609" s="5"/>
      <c r="GB1609" s="5"/>
      <c r="GC1609" s="5"/>
      <c r="GD1609" s="5"/>
      <c r="GE1609" s="5"/>
      <c r="GF1609" s="5"/>
      <c r="GG1609" s="5"/>
      <c r="GH1609" s="5"/>
      <c r="GI1609" s="5"/>
      <c r="GJ1609" s="5"/>
      <c r="GK1609" s="5"/>
      <c r="GL1609" s="5"/>
      <c r="GM1609" s="5"/>
      <c r="GN1609" s="5"/>
    </row>
    <row r="1610" spans="2:196" x14ac:dyDescent="0.2">
      <c r="B1610" s="5"/>
      <c r="C1610" s="5"/>
      <c r="D1610" s="5"/>
      <c r="E1610" s="5"/>
      <c r="F1610" s="3"/>
      <c r="G1610" s="3"/>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c r="FV1610" s="5"/>
      <c r="FW1610" s="5"/>
      <c r="FX1610" s="5"/>
      <c r="FY1610" s="5"/>
      <c r="FZ1610" s="5"/>
      <c r="GA1610" s="5"/>
      <c r="GB1610" s="5"/>
      <c r="GC1610" s="5"/>
      <c r="GD1610" s="5"/>
      <c r="GE1610" s="5"/>
      <c r="GF1610" s="5"/>
      <c r="GG1610" s="5"/>
      <c r="GH1610" s="5"/>
      <c r="GI1610" s="5"/>
      <c r="GJ1610" s="5"/>
      <c r="GK1610" s="5"/>
      <c r="GL1610" s="5"/>
      <c r="GM1610" s="5"/>
      <c r="GN1610" s="5"/>
    </row>
    <row r="1611" spans="2:196" x14ac:dyDescent="0.2">
      <c r="B1611" s="5"/>
      <c r="C1611" s="5"/>
      <c r="D1611" s="5"/>
      <c r="E1611" s="5"/>
      <c r="F1611" s="3"/>
      <c r="G1611" s="3"/>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c r="FV1611" s="5"/>
      <c r="FW1611" s="5"/>
      <c r="FX1611" s="5"/>
      <c r="FY1611" s="5"/>
      <c r="FZ1611" s="5"/>
      <c r="GA1611" s="5"/>
      <c r="GB1611" s="5"/>
      <c r="GC1611" s="5"/>
      <c r="GD1611" s="5"/>
      <c r="GE1611" s="5"/>
      <c r="GF1611" s="5"/>
      <c r="GG1611" s="5"/>
      <c r="GH1611" s="5"/>
      <c r="GI1611" s="5"/>
      <c r="GJ1611" s="5"/>
      <c r="GK1611" s="5"/>
      <c r="GL1611" s="5"/>
      <c r="GM1611" s="5"/>
      <c r="GN1611" s="5"/>
    </row>
    <row r="1612" spans="2:196" x14ac:dyDescent="0.2">
      <c r="B1612" s="5"/>
      <c r="C1612" s="5"/>
      <c r="D1612" s="5"/>
      <c r="E1612" s="5"/>
      <c r="F1612" s="3"/>
      <c r="G1612" s="3"/>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c r="FV1612" s="5"/>
      <c r="FW1612" s="5"/>
      <c r="FX1612" s="5"/>
      <c r="FY1612" s="5"/>
      <c r="FZ1612" s="5"/>
      <c r="GA1612" s="5"/>
      <c r="GB1612" s="5"/>
      <c r="GC1612" s="5"/>
      <c r="GD1612" s="5"/>
      <c r="GE1612" s="5"/>
      <c r="GF1612" s="5"/>
      <c r="GG1612" s="5"/>
      <c r="GH1612" s="5"/>
      <c r="GI1612" s="5"/>
      <c r="GJ1612" s="5"/>
      <c r="GK1612" s="5"/>
      <c r="GL1612" s="5"/>
      <c r="GM1612" s="5"/>
      <c r="GN1612" s="5"/>
    </row>
    <row r="1613" spans="2:196" x14ac:dyDescent="0.2">
      <c r="B1613" s="5"/>
      <c r="C1613" s="5"/>
      <c r="D1613" s="5"/>
      <c r="E1613" s="5"/>
      <c r="F1613" s="3"/>
      <c r="G1613" s="3"/>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c r="FV1613" s="5"/>
      <c r="FW1613" s="5"/>
      <c r="FX1613" s="5"/>
      <c r="FY1613" s="5"/>
      <c r="FZ1613" s="5"/>
      <c r="GA1613" s="5"/>
      <c r="GB1613" s="5"/>
      <c r="GC1613" s="5"/>
      <c r="GD1613" s="5"/>
      <c r="GE1613" s="5"/>
      <c r="GF1613" s="5"/>
      <c r="GG1613" s="5"/>
      <c r="GH1613" s="5"/>
      <c r="GI1613" s="5"/>
      <c r="GJ1613" s="5"/>
      <c r="GK1613" s="5"/>
      <c r="GL1613" s="5"/>
      <c r="GM1613" s="5"/>
      <c r="GN1613" s="5"/>
    </row>
    <row r="1614" spans="2:196" x14ac:dyDescent="0.2">
      <c r="B1614" s="5"/>
      <c r="C1614" s="5"/>
      <c r="D1614" s="5"/>
      <c r="E1614" s="5"/>
      <c r="F1614" s="3"/>
      <c r="G1614" s="3"/>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c r="FV1614" s="5"/>
      <c r="FW1614" s="5"/>
      <c r="FX1614" s="5"/>
      <c r="FY1614" s="5"/>
      <c r="FZ1614" s="5"/>
      <c r="GA1614" s="5"/>
      <c r="GB1614" s="5"/>
      <c r="GC1614" s="5"/>
      <c r="GD1614" s="5"/>
      <c r="GE1614" s="5"/>
      <c r="GF1614" s="5"/>
      <c r="GG1614" s="5"/>
      <c r="GH1614" s="5"/>
      <c r="GI1614" s="5"/>
      <c r="GJ1614" s="5"/>
      <c r="GK1614" s="5"/>
      <c r="GL1614" s="5"/>
      <c r="GM1614" s="5"/>
      <c r="GN1614" s="5"/>
    </row>
    <row r="1615" spans="2:196" x14ac:dyDescent="0.2">
      <c r="B1615" s="5"/>
      <c r="C1615" s="5"/>
      <c r="D1615" s="5"/>
      <c r="E1615" s="5"/>
      <c r="F1615" s="3"/>
      <c r="G1615" s="3"/>
      <c r="H1615" s="5"/>
      <c r="I1615" s="5"/>
      <c r="J1615" s="5"/>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c r="FV1615" s="5"/>
      <c r="FW1615" s="5"/>
      <c r="FX1615" s="5"/>
      <c r="FY1615" s="5"/>
      <c r="FZ1615" s="5"/>
      <c r="GA1615" s="5"/>
      <c r="GB1615" s="5"/>
      <c r="GC1615" s="5"/>
      <c r="GD1615" s="5"/>
      <c r="GE1615" s="5"/>
      <c r="GF1615" s="5"/>
      <c r="GG1615" s="5"/>
      <c r="GH1615" s="5"/>
      <c r="GI1615" s="5"/>
      <c r="GJ1615" s="5"/>
      <c r="GK1615" s="5"/>
      <c r="GL1615" s="5"/>
      <c r="GM1615" s="5"/>
      <c r="GN1615" s="5"/>
    </row>
    <row r="1616" spans="2:196" x14ac:dyDescent="0.2">
      <c r="B1616" s="5"/>
      <c r="C1616" s="5"/>
      <c r="D1616" s="5"/>
      <c r="E1616" s="5"/>
      <c r="F1616" s="3"/>
      <c r="G1616" s="3"/>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c r="FV1616" s="5"/>
      <c r="FW1616" s="5"/>
      <c r="FX1616" s="5"/>
      <c r="FY1616" s="5"/>
      <c r="FZ1616" s="5"/>
      <c r="GA1616" s="5"/>
      <c r="GB1616" s="5"/>
      <c r="GC1616" s="5"/>
      <c r="GD1616" s="5"/>
      <c r="GE1616" s="5"/>
      <c r="GF1616" s="5"/>
      <c r="GG1616" s="5"/>
      <c r="GH1616" s="5"/>
      <c r="GI1616" s="5"/>
      <c r="GJ1616" s="5"/>
      <c r="GK1616" s="5"/>
      <c r="GL1616" s="5"/>
      <c r="GM1616" s="5"/>
      <c r="GN1616" s="5"/>
    </row>
    <row r="1617" spans="2:196" x14ac:dyDescent="0.2">
      <c r="B1617" s="5"/>
      <c r="C1617" s="5"/>
      <c r="D1617" s="5"/>
      <c r="E1617" s="5"/>
      <c r="F1617" s="3"/>
      <c r="G1617" s="3"/>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c r="FV1617" s="5"/>
      <c r="FW1617" s="5"/>
      <c r="FX1617" s="5"/>
      <c r="FY1617" s="5"/>
      <c r="FZ1617" s="5"/>
      <c r="GA1617" s="5"/>
      <c r="GB1617" s="5"/>
      <c r="GC1617" s="5"/>
      <c r="GD1617" s="5"/>
      <c r="GE1617" s="5"/>
      <c r="GF1617" s="5"/>
      <c r="GG1617" s="5"/>
      <c r="GH1617" s="5"/>
      <c r="GI1617" s="5"/>
      <c r="GJ1617" s="5"/>
      <c r="GK1617" s="5"/>
      <c r="GL1617" s="5"/>
      <c r="GM1617" s="5"/>
      <c r="GN1617" s="5"/>
    </row>
    <row r="1618" spans="2:196" x14ac:dyDescent="0.2">
      <c r="B1618" s="5"/>
      <c r="C1618" s="5"/>
      <c r="D1618" s="5"/>
      <c r="E1618" s="5"/>
      <c r="F1618" s="3"/>
      <c r="G1618" s="3"/>
      <c r="H1618" s="5"/>
      <c r="I1618" s="5"/>
      <c r="J1618" s="5"/>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c r="FV1618" s="5"/>
      <c r="FW1618" s="5"/>
      <c r="FX1618" s="5"/>
      <c r="FY1618" s="5"/>
      <c r="FZ1618" s="5"/>
      <c r="GA1618" s="5"/>
      <c r="GB1618" s="5"/>
      <c r="GC1618" s="5"/>
      <c r="GD1618" s="5"/>
      <c r="GE1618" s="5"/>
      <c r="GF1618" s="5"/>
      <c r="GG1618" s="5"/>
      <c r="GH1618" s="5"/>
      <c r="GI1618" s="5"/>
      <c r="GJ1618" s="5"/>
      <c r="GK1618" s="5"/>
      <c r="GL1618" s="5"/>
      <c r="GM1618" s="5"/>
      <c r="GN1618" s="5"/>
    </row>
    <row r="1619" spans="2:196" x14ac:dyDescent="0.2">
      <c r="B1619" s="5"/>
      <c r="C1619" s="5"/>
      <c r="D1619" s="5"/>
      <c r="E1619" s="5"/>
      <c r="F1619" s="3"/>
      <c r="G1619" s="3"/>
      <c r="H1619" s="5"/>
      <c r="I1619" s="5"/>
      <c r="J1619" s="5"/>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c r="FV1619" s="5"/>
      <c r="FW1619" s="5"/>
      <c r="FX1619" s="5"/>
      <c r="FY1619" s="5"/>
      <c r="FZ1619" s="5"/>
      <c r="GA1619" s="5"/>
      <c r="GB1619" s="5"/>
      <c r="GC1619" s="5"/>
      <c r="GD1619" s="5"/>
      <c r="GE1619" s="5"/>
      <c r="GF1619" s="5"/>
      <c r="GG1619" s="5"/>
      <c r="GH1619" s="5"/>
      <c r="GI1619" s="5"/>
      <c r="GJ1619" s="5"/>
      <c r="GK1619" s="5"/>
      <c r="GL1619" s="5"/>
      <c r="GM1619" s="5"/>
      <c r="GN1619" s="5"/>
    </row>
    <row r="1620" spans="2:196" x14ac:dyDescent="0.2">
      <c r="B1620" s="5"/>
      <c r="C1620" s="5"/>
      <c r="D1620" s="5"/>
      <c r="E1620" s="5"/>
      <c r="F1620" s="3"/>
      <c r="G1620" s="3"/>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c r="FV1620" s="5"/>
      <c r="FW1620" s="5"/>
      <c r="FX1620" s="5"/>
      <c r="FY1620" s="5"/>
      <c r="FZ1620" s="5"/>
      <c r="GA1620" s="5"/>
      <c r="GB1620" s="5"/>
      <c r="GC1620" s="5"/>
      <c r="GD1620" s="5"/>
      <c r="GE1620" s="5"/>
      <c r="GF1620" s="5"/>
      <c r="GG1620" s="5"/>
      <c r="GH1620" s="5"/>
      <c r="GI1620" s="5"/>
      <c r="GJ1620" s="5"/>
      <c r="GK1620" s="5"/>
      <c r="GL1620" s="5"/>
      <c r="GM1620" s="5"/>
      <c r="GN1620" s="5"/>
    </row>
    <row r="1621" spans="2:196" x14ac:dyDescent="0.2">
      <c r="B1621" s="5"/>
      <c r="C1621" s="5"/>
      <c r="D1621" s="5"/>
      <c r="E1621" s="5"/>
      <c r="F1621" s="3"/>
      <c r="G1621" s="3"/>
      <c r="H1621" s="5"/>
      <c r="I1621" s="5"/>
      <c r="J1621" s="5"/>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c r="FV1621" s="5"/>
      <c r="FW1621" s="5"/>
      <c r="FX1621" s="5"/>
      <c r="FY1621" s="5"/>
      <c r="FZ1621" s="5"/>
      <c r="GA1621" s="5"/>
      <c r="GB1621" s="5"/>
      <c r="GC1621" s="5"/>
      <c r="GD1621" s="5"/>
      <c r="GE1621" s="5"/>
      <c r="GF1621" s="5"/>
      <c r="GG1621" s="5"/>
      <c r="GH1621" s="5"/>
      <c r="GI1621" s="5"/>
      <c r="GJ1621" s="5"/>
      <c r="GK1621" s="5"/>
      <c r="GL1621" s="5"/>
      <c r="GM1621" s="5"/>
      <c r="GN1621" s="5"/>
    </row>
    <row r="1622" spans="2:196" x14ac:dyDescent="0.2">
      <c r="B1622" s="5"/>
      <c r="C1622" s="5"/>
      <c r="D1622" s="5"/>
      <c r="E1622" s="5"/>
      <c r="F1622" s="3"/>
      <c r="G1622" s="3"/>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c r="FV1622" s="5"/>
      <c r="FW1622" s="5"/>
      <c r="FX1622" s="5"/>
      <c r="FY1622" s="5"/>
      <c r="FZ1622" s="5"/>
      <c r="GA1622" s="5"/>
      <c r="GB1622" s="5"/>
      <c r="GC1622" s="5"/>
      <c r="GD1622" s="5"/>
      <c r="GE1622" s="5"/>
      <c r="GF1622" s="5"/>
      <c r="GG1622" s="5"/>
      <c r="GH1622" s="5"/>
      <c r="GI1622" s="5"/>
      <c r="GJ1622" s="5"/>
      <c r="GK1622" s="5"/>
      <c r="GL1622" s="5"/>
      <c r="GM1622" s="5"/>
      <c r="GN1622" s="5"/>
    </row>
    <row r="1623" spans="2:196" x14ac:dyDescent="0.2">
      <c r="B1623" s="5"/>
      <c r="C1623" s="5"/>
      <c r="D1623" s="5"/>
      <c r="E1623" s="5"/>
      <c r="F1623" s="3"/>
      <c r="G1623" s="3"/>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c r="FV1623" s="5"/>
      <c r="FW1623" s="5"/>
      <c r="FX1623" s="5"/>
      <c r="FY1623" s="5"/>
      <c r="FZ1623" s="5"/>
      <c r="GA1623" s="5"/>
      <c r="GB1623" s="5"/>
      <c r="GC1623" s="5"/>
      <c r="GD1623" s="5"/>
      <c r="GE1623" s="5"/>
      <c r="GF1623" s="5"/>
      <c r="GG1623" s="5"/>
      <c r="GH1623" s="5"/>
      <c r="GI1623" s="5"/>
      <c r="GJ1623" s="5"/>
      <c r="GK1623" s="5"/>
      <c r="GL1623" s="5"/>
      <c r="GM1623" s="5"/>
      <c r="GN1623" s="5"/>
    </row>
    <row r="1624" spans="2:196" x14ac:dyDescent="0.2">
      <c r="B1624" s="5"/>
      <c r="C1624" s="5"/>
      <c r="D1624" s="5"/>
      <c r="E1624" s="5"/>
      <c r="F1624" s="3"/>
      <c r="G1624" s="3"/>
      <c r="H1624" s="5"/>
      <c r="I1624" s="5"/>
      <c r="J1624" s="5"/>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c r="FV1624" s="5"/>
      <c r="FW1624" s="5"/>
      <c r="FX1624" s="5"/>
      <c r="FY1624" s="5"/>
      <c r="FZ1624" s="5"/>
      <c r="GA1624" s="5"/>
      <c r="GB1624" s="5"/>
      <c r="GC1624" s="5"/>
      <c r="GD1624" s="5"/>
      <c r="GE1624" s="5"/>
      <c r="GF1624" s="5"/>
      <c r="GG1624" s="5"/>
      <c r="GH1624" s="5"/>
      <c r="GI1624" s="5"/>
      <c r="GJ1624" s="5"/>
      <c r="GK1624" s="5"/>
      <c r="GL1624" s="5"/>
      <c r="GM1624" s="5"/>
      <c r="GN1624" s="5"/>
    </row>
    <row r="1625" spans="2:196" x14ac:dyDescent="0.2">
      <c r="B1625" s="5"/>
      <c r="C1625" s="5"/>
      <c r="D1625" s="5"/>
      <c r="E1625" s="5"/>
      <c r="F1625" s="3"/>
      <c r="G1625" s="3"/>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c r="FV1625" s="5"/>
      <c r="FW1625" s="5"/>
      <c r="FX1625" s="5"/>
      <c r="FY1625" s="5"/>
      <c r="FZ1625" s="5"/>
      <c r="GA1625" s="5"/>
      <c r="GB1625" s="5"/>
      <c r="GC1625" s="5"/>
      <c r="GD1625" s="5"/>
      <c r="GE1625" s="5"/>
      <c r="GF1625" s="5"/>
      <c r="GG1625" s="5"/>
      <c r="GH1625" s="5"/>
      <c r="GI1625" s="5"/>
      <c r="GJ1625" s="5"/>
      <c r="GK1625" s="5"/>
      <c r="GL1625" s="5"/>
      <c r="GM1625" s="5"/>
      <c r="GN1625" s="5"/>
    </row>
    <row r="1626" spans="2:196" x14ac:dyDescent="0.2">
      <c r="B1626" s="5"/>
      <c r="C1626" s="5"/>
      <c r="D1626" s="5"/>
      <c r="E1626" s="5"/>
      <c r="F1626" s="3"/>
      <c r="G1626" s="3"/>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c r="FV1626" s="5"/>
      <c r="FW1626" s="5"/>
      <c r="FX1626" s="5"/>
      <c r="FY1626" s="5"/>
      <c r="FZ1626" s="5"/>
      <c r="GA1626" s="5"/>
      <c r="GB1626" s="5"/>
      <c r="GC1626" s="5"/>
      <c r="GD1626" s="5"/>
      <c r="GE1626" s="5"/>
      <c r="GF1626" s="5"/>
      <c r="GG1626" s="5"/>
      <c r="GH1626" s="5"/>
      <c r="GI1626" s="5"/>
      <c r="GJ1626" s="5"/>
      <c r="GK1626" s="5"/>
      <c r="GL1626" s="5"/>
      <c r="GM1626" s="5"/>
      <c r="GN1626" s="5"/>
    </row>
    <row r="1627" spans="2:196" x14ac:dyDescent="0.2">
      <c r="B1627" s="5"/>
      <c r="C1627" s="5"/>
      <c r="D1627" s="5"/>
      <c r="E1627" s="5"/>
      <c r="F1627" s="3"/>
      <c r="G1627" s="3"/>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c r="FV1627" s="5"/>
      <c r="FW1627" s="5"/>
      <c r="FX1627" s="5"/>
      <c r="FY1627" s="5"/>
      <c r="FZ1627" s="5"/>
      <c r="GA1627" s="5"/>
      <c r="GB1627" s="5"/>
      <c r="GC1627" s="5"/>
      <c r="GD1627" s="5"/>
      <c r="GE1627" s="5"/>
      <c r="GF1627" s="5"/>
      <c r="GG1627" s="5"/>
      <c r="GH1627" s="5"/>
      <c r="GI1627" s="5"/>
      <c r="GJ1627" s="5"/>
      <c r="GK1627" s="5"/>
      <c r="GL1627" s="5"/>
      <c r="GM1627" s="5"/>
      <c r="GN1627" s="5"/>
    </row>
    <row r="1628" spans="2:196" x14ac:dyDescent="0.2">
      <c r="B1628" s="5"/>
      <c r="C1628" s="5"/>
      <c r="D1628" s="5"/>
      <c r="E1628" s="5"/>
      <c r="F1628" s="3"/>
      <c r="G1628" s="3"/>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c r="FV1628" s="5"/>
      <c r="FW1628" s="5"/>
      <c r="FX1628" s="5"/>
      <c r="FY1628" s="5"/>
      <c r="FZ1628" s="5"/>
      <c r="GA1628" s="5"/>
      <c r="GB1628" s="5"/>
      <c r="GC1628" s="5"/>
      <c r="GD1628" s="5"/>
      <c r="GE1628" s="5"/>
      <c r="GF1628" s="5"/>
      <c r="GG1628" s="5"/>
      <c r="GH1628" s="5"/>
      <c r="GI1628" s="5"/>
      <c r="GJ1628" s="5"/>
      <c r="GK1628" s="5"/>
      <c r="GL1628" s="5"/>
      <c r="GM1628" s="5"/>
      <c r="GN1628" s="5"/>
    </row>
    <row r="1629" spans="2:196" x14ac:dyDescent="0.2">
      <c r="B1629" s="5"/>
      <c r="C1629" s="5"/>
      <c r="D1629" s="5"/>
      <c r="E1629" s="5"/>
      <c r="F1629" s="3"/>
      <c r="G1629" s="3"/>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c r="FV1629" s="5"/>
      <c r="FW1629" s="5"/>
      <c r="FX1629" s="5"/>
      <c r="FY1629" s="5"/>
      <c r="FZ1629" s="5"/>
      <c r="GA1629" s="5"/>
      <c r="GB1629" s="5"/>
      <c r="GC1629" s="5"/>
      <c r="GD1629" s="5"/>
      <c r="GE1629" s="5"/>
      <c r="GF1629" s="5"/>
      <c r="GG1629" s="5"/>
      <c r="GH1629" s="5"/>
      <c r="GI1629" s="5"/>
      <c r="GJ1629" s="5"/>
      <c r="GK1629" s="5"/>
      <c r="GL1629" s="5"/>
      <c r="GM1629" s="5"/>
      <c r="GN1629" s="5"/>
    </row>
    <row r="1630" spans="2:196" x14ac:dyDescent="0.2">
      <c r="B1630" s="5"/>
      <c r="C1630" s="5"/>
      <c r="D1630" s="5"/>
      <c r="E1630" s="5"/>
      <c r="F1630" s="3"/>
      <c r="G1630" s="3"/>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c r="FV1630" s="5"/>
      <c r="FW1630" s="5"/>
      <c r="FX1630" s="5"/>
      <c r="FY1630" s="5"/>
      <c r="FZ1630" s="5"/>
      <c r="GA1630" s="5"/>
      <c r="GB1630" s="5"/>
      <c r="GC1630" s="5"/>
      <c r="GD1630" s="5"/>
      <c r="GE1630" s="5"/>
      <c r="GF1630" s="5"/>
      <c r="GG1630" s="5"/>
      <c r="GH1630" s="5"/>
      <c r="GI1630" s="5"/>
      <c r="GJ1630" s="5"/>
      <c r="GK1630" s="5"/>
      <c r="GL1630" s="5"/>
      <c r="GM1630" s="5"/>
      <c r="GN1630" s="5"/>
    </row>
    <row r="1631" spans="2:196" x14ac:dyDescent="0.2">
      <c r="B1631" s="5"/>
      <c r="C1631" s="5"/>
      <c r="D1631" s="5"/>
      <c r="E1631" s="5"/>
      <c r="F1631" s="3"/>
      <c r="G1631" s="3"/>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c r="FV1631" s="5"/>
      <c r="FW1631" s="5"/>
      <c r="FX1631" s="5"/>
      <c r="FY1631" s="5"/>
      <c r="FZ1631" s="5"/>
      <c r="GA1631" s="5"/>
      <c r="GB1631" s="5"/>
      <c r="GC1631" s="5"/>
      <c r="GD1631" s="5"/>
      <c r="GE1631" s="5"/>
      <c r="GF1631" s="5"/>
      <c r="GG1631" s="5"/>
      <c r="GH1631" s="5"/>
      <c r="GI1631" s="5"/>
      <c r="GJ1631" s="5"/>
      <c r="GK1631" s="5"/>
      <c r="GL1631" s="5"/>
      <c r="GM1631" s="5"/>
      <c r="GN1631" s="5"/>
    </row>
    <row r="1632" spans="2:196" x14ac:dyDescent="0.2">
      <c r="B1632" s="5"/>
      <c r="C1632" s="5"/>
      <c r="D1632" s="5"/>
      <c r="E1632" s="5"/>
      <c r="F1632" s="3"/>
      <c r="G1632" s="3"/>
      <c r="H1632" s="5"/>
      <c r="I1632" s="5"/>
      <c r="J1632" s="5"/>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c r="FV1632" s="5"/>
      <c r="FW1632" s="5"/>
      <c r="FX1632" s="5"/>
      <c r="FY1632" s="5"/>
      <c r="FZ1632" s="5"/>
      <c r="GA1632" s="5"/>
      <c r="GB1632" s="5"/>
      <c r="GC1632" s="5"/>
      <c r="GD1632" s="5"/>
      <c r="GE1632" s="5"/>
      <c r="GF1632" s="5"/>
      <c r="GG1632" s="5"/>
      <c r="GH1632" s="5"/>
      <c r="GI1632" s="5"/>
      <c r="GJ1632" s="5"/>
      <c r="GK1632" s="5"/>
      <c r="GL1632" s="5"/>
      <c r="GM1632" s="5"/>
      <c r="GN1632" s="5"/>
    </row>
    <row r="1633" spans="2:196" x14ac:dyDescent="0.2">
      <c r="B1633" s="5"/>
      <c r="C1633" s="5"/>
      <c r="D1633" s="5"/>
      <c r="E1633" s="5"/>
      <c r="F1633" s="3"/>
      <c r="G1633" s="3"/>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c r="FV1633" s="5"/>
      <c r="FW1633" s="5"/>
      <c r="FX1633" s="5"/>
      <c r="FY1633" s="5"/>
      <c r="FZ1633" s="5"/>
      <c r="GA1633" s="5"/>
      <c r="GB1633" s="5"/>
      <c r="GC1633" s="5"/>
      <c r="GD1633" s="5"/>
      <c r="GE1633" s="5"/>
      <c r="GF1633" s="5"/>
      <c r="GG1633" s="5"/>
      <c r="GH1633" s="5"/>
      <c r="GI1633" s="5"/>
      <c r="GJ1633" s="5"/>
      <c r="GK1633" s="5"/>
      <c r="GL1633" s="5"/>
      <c r="GM1633" s="5"/>
      <c r="GN1633" s="5"/>
    </row>
    <row r="1634" spans="2:196" x14ac:dyDescent="0.2">
      <c r="B1634" s="5"/>
      <c r="C1634" s="5"/>
      <c r="D1634" s="5"/>
      <c r="E1634" s="5"/>
      <c r="F1634" s="3"/>
      <c r="G1634" s="3"/>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c r="FV1634" s="5"/>
      <c r="FW1634" s="5"/>
      <c r="FX1634" s="5"/>
      <c r="FY1634" s="5"/>
      <c r="FZ1634" s="5"/>
      <c r="GA1634" s="5"/>
      <c r="GB1634" s="5"/>
      <c r="GC1634" s="5"/>
      <c r="GD1634" s="5"/>
      <c r="GE1634" s="5"/>
      <c r="GF1634" s="5"/>
      <c r="GG1634" s="5"/>
      <c r="GH1634" s="5"/>
      <c r="GI1634" s="5"/>
      <c r="GJ1634" s="5"/>
      <c r="GK1634" s="5"/>
      <c r="GL1634" s="5"/>
      <c r="GM1634" s="5"/>
      <c r="GN1634" s="5"/>
    </row>
    <row r="1635" spans="2:196" x14ac:dyDescent="0.2">
      <c r="B1635" s="5"/>
      <c r="C1635" s="5"/>
      <c r="D1635" s="5"/>
      <c r="E1635" s="5"/>
      <c r="F1635" s="3"/>
      <c r="G1635" s="3"/>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c r="FV1635" s="5"/>
      <c r="FW1635" s="5"/>
      <c r="FX1635" s="5"/>
      <c r="FY1635" s="5"/>
      <c r="FZ1635" s="5"/>
      <c r="GA1635" s="5"/>
      <c r="GB1635" s="5"/>
      <c r="GC1635" s="5"/>
      <c r="GD1635" s="5"/>
      <c r="GE1635" s="5"/>
      <c r="GF1635" s="5"/>
      <c r="GG1635" s="5"/>
      <c r="GH1635" s="5"/>
      <c r="GI1635" s="5"/>
      <c r="GJ1635" s="5"/>
      <c r="GK1635" s="5"/>
      <c r="GL1635" s="5"/>
      <c r="GM1635" s="5"/>
      <c r="GN1635" s="5"/>
    </row>
    <row r="1636" spans="2:196" x14ac:dyDescent="0.2">
      <c r="B1636" s="5"/>
      <c r="C1636" s="5"/>
      <c r="D1636" s="5"/>
      <c r="E1636" s="5"/>
      <c r="F1636" s="3"/>
      <c r="G1636" s="3"/>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c r="FV1636" s="5"/>
      <c r="FW1636" s="5"/>
      <c r="FX1636" s="5"/>
      <c r="FY1636" s="5"/>
      <c r="FZ1636" s="5"/>
      <c r="GA1636" s="5"/>
      <c r="GB1636" s="5"/>
      <c r="GC1636" s="5"/>
      <c r="GD1636" s="5"/>
      <c r="GE1636" s="5"/>
      <c r="GF1636" s="5"/>
      <c r="GG1636" s="5"/>
      <c r="GH1636" s="5"/>
      <c r="GI1636" s="5"/>
      <c r="GJ1636" s="5"/>
      <c r="GK1636" s="5"/>
      <c r="GL1636" s="5"/>
      <c r="GM1636" s="5"/>
      <c r="GN1636" s="5"/>
    </row>
    <row r="1637" spans="2:196" x14ac:dyDescent="0.2">
      <c r="B1637" s="5"/>
      <c r="C1637" s="5"/>
      <c r="D1637" s="5"/>
      <c r="E1637" s="5"/>
      <c r="F1637" s="3"/>
      <c r="G1637" s="3"/>
      <c r="H1637" s="5"/>
      <c r="I1637" s="5"/>
      <c r="J1637" s="5"/>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c r="FV1637" s="5"/>
      <c r="FW1637" s="5"/>
      <c r="FX1637" s="5"/>
      <c r="FY1637" s="5"/>
      <c r="FZ1637" s="5"/>
      <c r="GA1637" s="5"/>
      <c r="GB1637" s="5"/>
      <c r="GC1637" s="5"/>
      <c r="GD1637" s="5"/>
      <c r="GE1637" s="5"/>
      <c r="GF1637" s="5"/>
      <c r="GG1637" s="5"/>
      <c r="GH1637" s="5"/>
      <c r="GI1637" s="5"/>
      <c r="GJ1637" s="5"/>
      <c r="GK1637" s="5"/>
      <c r="GL1637" s="5"/>
      <c r="GM1637" s="5"/>
      <c r="GN1637" s="5"/>
    </row>
    <row r="1638" spans="2:196" x14ac:dyDescent="0.2">
      <c r="B1638" s="5"/>
      <c r="C1638" s="5"/>
      <c r="D1638" s="5"/>
      <c r="E1638" s="5"/>
      <c r="F1638" s="3"/>
      <c r="G1638" s="3"/>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c r="FV1638" s="5"/>
      <c r="FW1638" s="5"/>
      <c r="FX1638" s="5"/>
      <c r="FY1638" s="5"/>
      <c r="FZ1638" s="5"/>
      <c r="GA1638" s="5"/>
      <c r="GB1638" s="5"/>
      <c r="GC1638" s="5"/>
      <c r="GD1638" s="5"/>
      <c r="GE1638" s="5"/>
      <c r="GF1638" s="5"/>
      <c r="GG1638" s="5"/>
      <c r="GH1638" s="5"/>
      <c r="GI1638" s="5"/>
      <c r="GJ1638" s="5"/>
      <c r="GK1638" s="5"/>
      <c r="GL1638" s="5"/>
      <c r="GM1638" s="5"/>
      <c r="GN1638" s="5"/>
    </row>
    <row r="1639" spans="2:196" x14ac:dyDescent="0.2">
      <c r="B1639" s="5"/>
      <c r="C1639" s="5"/>
      <c r="D1639" s="5"/>
      <c r="E1639" s="5"/>
      <c r="F1639" s="3"/>
      <c r="G1639" s="3"/>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c r="FV1639" s="5"/>
      <c r="FW1639" s="5"/>
      <c r="FX1639" s="5"/>
      <c r="FY1639" s="5"/>
      <c r="FZ1639" s="5"/>
      <c r="GA1639" s="5"/>
      <c r="GB1639" s="5"/>
      <c r="GC1639" s="5"/>
      <c r="GD1639" s="5"/>
      <c r="GE1639" s="5"/>
      <c r="GF1639" s="5"/>
      <c r="GG1639" s="5"/>
      <c r="GH1639" s="5"/>
      <c r="GI1639" s="5"/>
      <c r="GJ1639" s="5"/>
      <c r="GK1639" s="5"/>
      <c r="GL1639" s="5"/>
      <c r="GM1639" s="5"/>
      <c r="GN1639" s="5"/>
    </row>
    <row r="1640" spans="2:196" x14ac:dyDescent="0.2">
      <c r="B1640" s="5"/>
      <c r="C1640" s="5"/>
      <c r="D1640" s="5"/>
      <c r="E1640" s="5"/>
      <c r="F1640" s="3"/>
      <c r="G1640" s="3"/>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c r="FV1640" s="5"/>
      <c r="FW1640" s="5"/>
      <c r="FX1640" s="5"/>
      <c r="FY1640" s="5"/>
      <c r="FZ1640" s="5"/>
      <c r="GA1640" s="5"/>
      <c r="GB1640" s="5"/>
      <c r="GC1640" s="5"/>
      <c r="GD1640" s="5"/>
      <c r="GE1640" s="5"/>
      <c r="GF1640" s="5"/>
      <c r="GG1640" s="5"/>
      <c r="GH1640" s="5"/>
      <c r="GI1640" s="5"/>
      <c r="GJ1640" s="5"/>
      <c r="GK1640" s="5"/>
      <c r="GL1640" s="5"/>
      <c r="GM1640" s="5"/>
      <c r="GN1640" s="5"/>
    </row>
    <row r="1641" spans="2:196" x14ac:dyDescent="0.2">
      <c r="B1641" s="5"/>
      <c r="C1641" s="5"/>
      <c r="D1641" s="5"/>
      <c r="E1641" s="5"/>
      <c r="F1641" s="3"/>
      <c r="G1641" s="3"/>
      <c r="H1641" s="5"/>
      <c r="I1641" s="5"/>
      <c r="J1641" s="5"/>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c r="FV1641" s="5"/>
      <c r="FW1641" s="5"/>
      <c r="FX1641" s="5"/>
      <c r="FY1641" s="5"/>
      <c r="FZ1641" s="5"/>
      <c r="GA1641" s="5"/>
      <c r="GB1641" s="5"/>
      <c r="GC1641" s="5"/>
      <c r="GD1641" s="5"/>
      <c r="GE1641" s="5"/>
      <c r="GF1641" s="5"/>
      <c r="GG1641" s="5"/>
      <c r="GH1641" s="5"/>
      <c r="GI1641" s="5"/>
      <c r="GJ1641" s="5"/>
      <c r="GK1641" s="5"/>
      <c r="GL1641" s="5"/>
      <c r="GM1641" s="5"/>
      <c r="GN1641" s="5"/>
    </row>
    <row r="1642" spans="2:196" x14ac:dyDescent="0.2">
      <c r="B1642" s="5"/>
      <c r="C1642" s="5"/>
      <c r="D1642" s="5"/>
      <c r="E1642" s="5"/>
      <c r="F1642" s="3"/>
      <c r="G1642" s="3"/>
      <c r="H1642" s="5"/>
      <c r="I1642" s="5"/>
      <c r="J1642" s="5"/>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c r="FV1642" s="5"/>
      <c r="FW1642" s="5"/>
      <c r="FX1642" s="5"/>
      <c r="FY1642" s="5"/>
      <c r="FZ1642" s="5"/>
      <c r="GA1642" s="5"/>
      <c r="GB1642" s="5"/>
      <c r="GC1642" s="5"/>
      <c r="GD1642" s="5"/>
      <c r="GE1642" s="5"/>
      <c r="GF1642" s="5"/>
      <c r="GG1642" s="5"/>
      <c r="GH1642" s="5"/>
      <c r="GI1642" s="5"/>
      <c r="GJ1642" s="5"/>
      <c r="GK1642" s="5"/>
      <c r="GL1642" s="5"/>
      <c r="GM1642" s="5"/>
      <c r="GN1642" s="5"/>
    </row>
    <row r="1643" spans="2:196" x14ac:dyDescent="0.2">
      <c r="B1643" s="5"/>
      <c r="C1643" s="5"/>
      <c r="D1643" s="5"/>
      <c r="E1643" s="5"/>
      <c r="F1643" s="3"/>
      <c r="G1643" s="3"/>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c r="FV1643" s="5"/>
      <c r="FW1643" s="5"/>
      <c r="FX1643" s="5"/>
      <c r="FY1643" s="5"/>
      <c r="FZ1643" s="5"/>
      <c r="GA1643" s="5"/>
      <c r="GB1643" s="5"/>
      <c r="GC1643" s="5"/>
      <c r="GD1643" s="5"/>
      <c r="GE1643" s="5"/>
      <c r="GF1643" s="5"/>
      <c r="GG1643" s="5"/>
      <c r="GH1643" s="5"/>
      <c r="GI1643" s="5"/>
      <c r="GJ1643" s="5"/>
      <c r="GK1643" s="5"/>
      <c r="GL1643" s="5"/>
      <c r="GM1643" s="5"/>
      <c r="GN1643" s="5"/>
    </row>
    <row r="1644" spans="2:196" x14ac:dyDescent="0.2">
      <c r="B1644" s="5"/>
      <c r="C1644" s="5"/>
      <c r="D1644" s="5"/>
      <c r="E1644" s="5"/>
      <c r="F1644" s="3"/>
      <c r="G1644" s="3"/>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c r="FV1644" s="5"/>
      <c r="FW1644" s="5"/>
      <c r="FX1644" s="5"/>
      <c r="FY1644" s="5"/>
      <c r="FZ1644" s="5"/>
      <c r="GA1644" s="5"/>
      <c r="GB1644" s="5"/>
      <c r="GC1644" s="5"/>
      <c r="GD1644" s="5"/>
      <c r="GE1644" s="5"/>
      <c r="GF1644" s="5"/>
      <c r="GG1644" s="5"/>
      <c r="GH1644" s="5"/>
      <c r="GI1644" s="5"/>
      <c r="GJ1644" s="5"/>
      <c r="GK1644" s="5"/>
      <c r="GL1644" s="5"/>
      <c r="GM1644" s="5"/>
      <c r="GN1644" s="5"/>
    </row>
    <row r="1645" spans="2:196" x14ac:dyDescent="0.2">
      <c r="B1645" s="5"/>
      <c r="C1645" s="5"/>
      <c r="D1645" s="5"/>
      <c r="E1645" s="5"/>
      <c r="F1645" s="3"/>
      <c r="G1645" s="3"/>
      <c r="H1645" s="5"/>
      <c r="I1645" s="5"/>
      <c r="J1645" s="5"/>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c r="FV1645" s="5"/>
      <c r="FW1645" s="5"/>
      <c r="FX1645" s="5"/>
      <c r="FY1645" s="5"/>
      <c r="FZ1645" s="5"/>
      <c r="GA1645" s="5"/>
      <c r="GB1645" s="5"/>
      <c r="GC1645" s="5"/>
      <c r="GD1645" s="5"/>
      <c r="GE1645" s="5"/>
      <c r="GF1645" s="5"/>
      <c r="GG1645" s="5"/>
      <c r="GH1645" s="5"/>
      <c r="GI1645" s="5"/>
      <c r="GJ1645" s="5"/>
      <c r="GK1645" s="5"/>
      <c r="GL1645" s="5"/>
      <c r="GM1645" s="5"/>
      <c r="GN1645" s="5"/>
    </row>
    <row r="1646" spans="2:196" x14ac:dyDescent="0.2">
      <c r="B1646" s="5"/>
      <c r="C1646" s="5"/>
      <c r="D1646" s="5"/>
      <c r="E1646" s="5"/>
      <c r="F1646" s="3"/>
      <c r="G1646" s="3"/>
      <c r="H1646" s="5"/>
      <c r="I1646" s="5"/>
      <c r="J1646" s="5"/>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c r="FV1646" s="5"/>
      <c r="FW1646" s="5"/>
      <c r="FX1646" s="5"/>
      <c r="FY1646" s="5"/>
      <c r="FZ1646" s="5"/>
      <c r="GA1646" s="5"/>
      <c r="GB1646" s="5"/>
      <c r="GC1646" s="5"/>
      <c r="GD1646" s="5"/>
      <c r="GE1646" s="5"/>
      <c r="GF1646" s="5"/>
      <c r="GG1646" s="5"/>
      <c r="GH1646" s="5"/>
      <c r="GI1646" s="5"/>
      <c r="GJ1646" s="5"/>
      <c r="GK1646" s="5"/>
      <c r="GL1646" s="5"/>
      <c r="GM1646" s="5"/>
      <c r="GN1646" s="5"/>
    </row>
    <row r="1647" spans="2:196" x14ac:dyDescent="0.2">
      <c r="B1647" s="5"/>
      <c r="C1647" s="5"/>
      <c r="D1647" s="5"/>
      <c r="E1647" s="5"/>
      <c r="F1647" s="3"/>
      <c r="G1647" s="3"/>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c r="FV1647" s="5"/>
      <c r="FW1647" s="5"/>
      <c r="FX1647" s="5"/>
      <c r="FY1647" s="5"/>
      <c r="FZ1647" s="5"/>
      <c r="GA1647" s="5"/>
      <c r="GB1647" s="5"/>
      <c r="GC1647" s="5"/>
      <c r="GD1647" s="5"/>
      <c r="GE1647" s="5"/>
      <c r="GF1647" s="5"/>
      <c r="GG1647" s="5"/>
      <c r="GH1647" s="5"/>
      <c r="GI1647" s="5"/>
      <c r="GJ1647" s="5"/>
      <c r="GK1647" s="5"/>
      <c r="GL1647" s="5"/>
      <c r="GM1647" s="5"/>
      <c r="GN1647" s="5"/>
    </row>
    <row r="1648" spans="2:196" x14ac:dyDescent="0.2">
      <c r="B1648" s="5"/>
      <c r="C1648" s="5"/>
      <c r="D1648" s="5"/>
      <c r="E1648" s="5"/>
      <c r="F1648" s="3"/>
      <c r="G1648" s="3"/>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c r="FV1648" s="5"/>
      <c r="FW1648" s="5"/>
      <c r="FX1648" s="5"/>
      <c r="FY1648" s="5"/>
      <c r="FZ1648" s="5"/>
      <c r="GA1648" s="5"/>
      <c r="GB1648" s="5"/>
      <c r="GC1648" s="5"/>
      <c r="GD1648" s="5"/>
      <c r="GE1648" s="5"/>
      <c r="GF1648" s="5"/>
      <c r="GG1648" s="5"/>
      <c r="GH1648" s="5"/>
      <c r="GI1648" s="5"/>
      <c r="GJ1648" s="5"/>
      <c r="GK1648" s="5"/>
      <c r="GL1648" s="5"/>
      <c r="GM1648" s="5"/>
      <c r="GN1648" s="5"/>
    </row>
    <row r="1649" spans="2:196" x14ac:dyDescent="0.2">
      <c r="B1649" s="5"/>
      <c r="C1649" s="5"/>
      <c r="D1649" s="5"/>
      <c r="E1649" s="5"/>
      <c r="F1649" s="3"/>
      <c r="G1649" s="3"/>
      <c r="H1649" s="5"/>
      <c r="I1649" s="5"/>
      <c r="J1649" s="5"/>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c r="FV1649" s="5"/>
      <c r="FW1649" s="5"/>
      <c r="FX1649" s="5"/>
      <c r="FY1649" s="5"/>
      <c r="FZ1649" s="5"/>
      <c r="GA1649" s="5"/>
      <c r="GB1649" s="5"/>
      <c r="GC1649" s="5"/>
      <c r="GD1649" s="5"/>
      <c r="GE1649" s="5"/>
      <c r="GF1649" s="5"/>
      <c r="GG1649" s="5"/>
      <c r="GH1649" s="5"/>
      <c r="GI1649" s="5"/>
      <c r="GJ1649" s="5"/>
      <c r="GK1649" s="5"/>
      <c r="GL1649" s="5"/>
      <c r="GM1649" s="5"/>
      <c r="GN1649" s="5"/>
    </row>
    <row r="1650" spans="2:196" x14ac:dyDescent="0.2">
      <c r="B1650" s="5"/>
      <c r="C1650" s="5"/>
      <c r="D1650" s="5"/>
      <c r="E1650" s="5"/>
      <c r="F1650" s="3"/>
      <c r="G1650" s="3"/>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c r="FV1650" s="5"/>
      <c r="FW1650" s="5"/>
      <c r="FX1650" s="5"/>
      <c r="FY1650" s="5"/>
      <c r="FZ1650" s="5"/>
      <c r="GA1650" s="5"/>
      <c r="GB1650" s="5"/>
      <c r="GC1650" s="5"/>
      <c r="GD1650" s="5"/>
      <c r="GE1650" s="5"/>
      <c r="GF1650" s="5"/>
      <c r="GG1650" s="5"/>
      <c r="GH1650" s="5"/>
      <c r="GI1650" s="5"/>
      <c r="GJ1650" s="5"/>
      <c r="GK1650" s="5"/>
      <c r="GL1650" s="5"/>
      <c r="GM1650" s="5"/>
      <c r="GN1650" s="5"/>
    </row>
    <row r="1651" spans="2:196" x14ac:dyDescent="0.2">
      <c r="B1651" s="5"/>
      <c r="C1651" s="5"/>
      <c r="D1651" s="5"/>
      <c r="E1651" s="5"/>
      <c r="F1651" s="3"/>
      <c r="G1651" s="3"/>
      <c r="H1651" s="5"/>
      <c r="I1651" s="5"/>
      <c r="J1651" s="5"/>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c r="FV1651" s="5"/>
      <c r="FW1651" s="5"/>
      <c r="FX1651" s="5"/>
      <c r="FY1651" s="5"/>
      <c r="FZ1651" s="5"/>
      <c r="GA1651" s="5"/>
      <c r="GB1651" s="5"/>
      <c r="GC1651" s="5"/>
      <c r="GD1651" s="5"/>
      <c r="GE1651" s="5"/>
      <c r="GF1651" s="5"/>
      <c r="GG1651" s="5"/>
      <c r="GH1651" s="5"/>
      <c r="GI1651" s="5"/>
      <c r="GJ1651" s="5"/>
      <c r="GK1651" s="5"/>
      <c r="GL1651" s="5"/>
      <c r="GM1651" s="5"/>
      <c r="GN1651" s="5"/>
    </row>
    <row r="1652" spans="2:196" x14ac:dyDescent="0.2">
      <c r="B1652" s="5"/>
      <c r="C1652" s="5"/>
      <c r="D1652" s="5"/>
      <c r="E1652" s="5"/>
      <c r="F1652" s="3"/>
      <c r="G1652" s="3"/>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c r="FV1652" s="5"/>
      <c r="FW1652" s="5"/>
      <c r="FX1652" s="5"/>
      <c r="FY1652" s="5"/>
      <c r="FZ1652" s="5"/>
      <c r="GA1652" s="5"/>
      <c r="GB1652" s="5"/>
      <c r="GC1652" s="5"/>
      <c r="GD1652" s="5"/>
      <c r="GE1652" s="5"/>
      <c r="GF1652" s="5"/>
      <c r="GG1652" s="5"/>
      <c r="GH1652" s="5"/>
      <c r="GI1652" s="5"/>
      <c r="GJ1652" s="5"/>
      <c r="GK1652" s="5"/>
      <c r="GL1652" s="5"/>
      <c r="GM1652" s="5"/>
      <c r="GN1652" s="5"/>
    </row>
    <row r="1653" spans="2:196" x14ac:dyDescent="0.2">
      <c r="B1653" s="5"/>
      <c r="C1653" s="5"/>
      <c r="D1653" s="5"/>
      <c r="E1653" s="5"/>
      <c r="F1653" s="3"/>
      <c r="G1653" s="3"/>
      <c r="H1653" s="5"/>
      <c r="I1653" s="5"/>
      <c r="J1653" s="5"/>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c r="FV1653" s="5"/>
      <c r="FW1653" s="5"/>
      <c r="FX1653" s="5"/>
      <c r="FY1653" s="5"/>
      <c r="FZ1653" s="5"/>
      <c r="GA1653" s="5"/>
      <c r="GB1653" s="5"/>
      <c r="GC1653" s="5"/>
      <c r="GD1653" s="5"/>
      <c r="GE1653" s="5"/>
      <c r="GF1653" s="5"/>
      <c r="GG1653" s="5"/>
      <c r="GH1653" s="5"/>
      <c r="GI1653" s="5"/>
      <c r="GJ1653" s="5"/>
      <c r="GK1653" s="5"/>
      <c r="GL1653" s="5"/>
      <c r="GM1653" s="5"/>
      <c r="GN1653" s="5"/>
    </row>
    <row r="1654" spans="2:196" x14ac:dyDescent="0.2">
      <c r="B1654" s="5"/>
      <c r="C1654" s="5"/>
      <c r="D1654" s="5"/>
      <c r="E1654" s="5"/>
      <c r="F1654" s="3"/>
      <c r="G1654" s="3"/>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c r="FV1654" s="5"/>
      <c r="FW1654" s="5"/>
      <c r="FX1654" s="5"/>
      <c r="FY1654" s="5"/>
      <c r="FZ1654" s="5"/>
      <c r="GA1654" s="5"/>
      <c r="GB1654" s="5"/>
      <c r="GC1654" s="5"/>
      <c r="GD1654" s="5"/>
      <c r="GE1654" s="5"/>
      <c r="GF1654" s="5"/>
      <c r="GG1654" s="5"/>
      <c r="GH1654" s="5"/>
      <c r="GI1654" s="5"/>
      <c r="GJ1654" s="5"/>
      <c r="GK1654" s="5"/>
      <c r="GL1654" s="5"/>
      <c r="GM1654" s="5"/>
      <c r="GN1654" s="5"/>
    </row>
    <row r="1655" spans="2:196" x14ac:dyDescent="0.2">
      <c r="B1655" s="5"/>
      <c r="C1655" s="5"/>
      <c r="D1655" s="5"/>
      <c r="E1655" s="5"/>
      <c r="F1655" s="3"/>
      <c r="G1655" s="3"/>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c r="FV1655" s="5"/>
      <c r="FW1655" s="5"/>
      <c r="FX1655" s="5"/>
      <c r="FY1655" s="5"/>
      <c r="FZ1655" s="5"/>
      <c r="GA1655" s="5"/>
      <c r="GB1655" s="5"/>
      <c r="GC1655" s="5"/>
      <c r="GD1655" s="5"/>
      <c r="GE1655" s="5"/>
      <c r="GF1655" s="5"/>
      <c r="GG1655" s="5"/>
      <c r="GH1655" s="5"/>
      <c r="GI1655" s="5"/>
      <c r="GJ1655" s="5"/>
      <c r="GK1655" s="5"/>
      <c r="GL1655" s="5"/>
      <c r="GM1655" s="5"/>
      <c r="GN1655" s="5"/>
    </row>
    <row r="1656" spans="2:196" x14ac:dyDescent="0.2">
      <c r="B1656" s="5"/>
      <c r="C1656" s="5"/>
      <c r="D1656" s="5"/>
      <c r="E1656" s="5"/>
      <c r="F1656" s="3"/>
      <c r="G1656" s="3"/>
      <c r="H1656" s="5"/>
      <c r="I1656" s="5"/>
      <c r="J1656" s="5"/>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c r="FV1656" s="5"/>
      <c r="FW1656" s="5"/>
      <c r="FX1656" s="5"/>
      <c r="FY1656" s="5"/>
      <c r="FZ1656" s="5"/>
      <c r="GA1656" s="5"/>
      <c r="GB1656" s="5"/>
      <c r="GC1656" s="5"/>
      <c r="GD1656" s="5"/>
      <c r="GE1656" s="5"/>
      <c r="GF1656" s="5"/>
      <c r="GG1656" s="5"/>
      <c r="GH1656" s="5"/>
      <c r="GI1656" s="5"/>
      <c r="GJ1656" s="5"/>
      <c r="GK1656" s="5"/>
      <c r="GL1656" s="5"/>
      <c r="GM1656" s="5"/>
      <c r="GN1656" s="5"/>
    </row>
    <row r="1657" spans="2:196" x14ac:dyDescent="0.2">
      <c r="B1657" s="5"/>
      <c r="C1657" s="5"/>
      <c r="D1657" s="5"/>
      <c r="E1657" s="5"/>
      <c r="F1657" s="3"/>
      <c r="G1657" s="3"/>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c r="FV1657" s="5"/>
      <c r="FW1657" s="5"/>
      <c r="FX1657" s="5"/>
      <c r="FY1657" s="5"/>
      <c r="FZ1657" s="5"/>
      <c r="GA1657" s="5"/>
      <c r="GB1657" s="5"/>
      <c r="GC1657" s="5"/>
      <c r="GD1657" s="5"/>
      <c r="GE1657" s="5"/>
      <c r="GF1657" s="5"/>
      <c r="GG1657" s="5"/>
      <c r="GH1657" s="5"/>
      <c r="GI1657" s="5"/>
      <c r="GJ1657" s="5"/>
      <c r="GK1657" s="5"/>
      <c r="GL1657" s="5"/>
      <c r="GM1657" s="5"/>
      <c r="GN1657" s="5"/>
    </row>
    <row r="1658" spans="2:196" x14ac:dyDescent="0.2">
      <c r="B1658" s="5"/>
      <c r="C1658" s="5"/>
      <c r="D1658" s="5"/>
      <c r="E1658" s="5"/>
      <c r="F1658" s="3"/>
      <c r="G1658" s="3"/>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c r="FV1658" s="5"/>
      <c r="FW1658" s="5"/>
      <c r="FX1658" s="5"/>
      <c r="FY1658" s="5"/>
      <c r="FZ1658" s="5"/>
      <c r="GA1658" s="5"/>
      <c r="GB1658" s="5"/>
      <c r="GC1658" s="5"/>
      <c r="GD1658" s="5"/>
      <c r="GE1658" s="5"/>
      <c r="GF1658" s="5"/>
      <c r="GG1658" s="5"/>
      <c r="GH1658" s="5"/>
      <c r="GI1658" s="5"/>
      <c r="GJ1658" s="5"/>
      <c r="GK1658" s="5"/>
      <c r="GL1658" s="5"/>
      <c r="GM1658" s="5"/>
      <c r="GN1658" s="5"/>
    </row>
    <row r="1659" spans="2:196" x14ac:dyDescent="0.2">
      <c r="B1659" s="5"/>
      <c r="C1659" s="5"/>
      <c r="D1659" s="5"/>
      <c r="E1659" s="5"/>
      <c r="F1659" s="3"/>
      <c r="G1659" s="3"/>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c r="FV1659" s="5"/>
      <c r="FW1659" s="5"/>
      <c r="FX1659" s="5"/>
      <c r="FY1659" s="5"/>
      <c r="FZ1659" s="5"/>
      <c r="GA1659" s="5"/>
      <c r="GB1659" s="5"/>
      <c r="GC1659" s="5"/>
      <c r="GD1659" s="5"/>
      <c r="GE1659" s="5"/>
      <c r="GF1659" s="5"/>
      <c r="GG1659" s="5"/>
      <c r="GH1659" s="5"/>
      <c r="GI1659" s="5"/>
      <c r="GJ1659" s="5"/>
      <c r="GK1659" s="5"/>
      <c r="GL1659" s="5"/>
      <c r="GM1659" s="5"/>
      <c r="GN1659" s="5"/>
    </row>
    <row r="1660" spans="2:196" x14ac:dyDescent="0.2">
      <c r="B1660" s="5"/>
      <c r="C1660" s="5"/>
      <c r="D1660" s="5"/>
      <c r="E1660" s="5"/>
      <c r="F1660" s="3"/>
      <c r="G1660" s="3"/>
      <c r="H1660" s="5"/>
      <c r="I1660" s="5"/>
      <c r="J1660" s="5"/>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c r="FV1660" s="5"/>
      <c r="FW1660" s="5"/>
      <c r="FX1660" s="5"/>
      <c r="FY1660" s="5"/>
      <c r="FZ1660" s="5"/>
      <c r="GA1660" s="5"/>
      <c r="GB1660" s="5"/>
      <c r="GC1660" s="5"/>
      <c r="GD1660" s="5"/>
      <c r="GE1660" s="5"/>
      <c r="GF1660" s="5"/>
      <c r="GG1660" s="5"/>
      <c r="GH1660" s="5"/>
      <c r="GI1660" s="5"/>
      <c r="GJ1660" s="5"/>
      <c r="GK1660" s="5"/>
      <c r="GL1660" s="5"/>
      <c r="GM1660" s="5"/>
      <c r="GN1660" s="5"/>
    </row>
    <row r="1661" spans="2:196" x14ac:dyDescent="0.2">
      <c r="B1661" s="5"/>
      <c r="C1661" s="5"/>
      <c r="D1661" s="5"/>
      <c r="E1661" s="5"/>
      <c r="F1661" s="3"/>
      <c r="G1661" s="3"/>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c r="FV1661" s="5"/>
      <c r="FW1661" s="5"/>
      <c r="FX1661" s="5"/>
      <c r="FY1661" s="5"/>
      <c r="FZ1661" s="5"/>
      <c r="GA1661" s="5"/>
      <c r="GB1661" s="5"/>
      <c r="GC1661" s="5"/>
      <c r="GD1661" s="5"/>
      <c r="GE1661" s="5"/>
      <c r="GF1661" s="5"/>
      <c r="GG1661" s="5"/>
      <c r="GH1661" s="5"/>
      <c r="GI1661" s="5"/>
      <c r="GJ1661" s="5"/>
      <c r="GK1661" s="5"/>
      <c r="GL1661" s="5"/>
      <c r="GM1661" s="5"/>
      <c r="GN1661" s="5"/>
    </row>
    <row r="1662" spans="2:196" x14ac:dyDescent="0.2">
      <c r="B1662" s="5"/>
      <c r="C1662" s="5"/>
      <c r="D1662" s="5"/>
      <c r="E1662" s="5"/>
      <c r="F1662" s="3"/>
      <c r="G1662" s="3"/>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c r="FV1662" s="5"/>
      <c r="FW1662" s="5"/>
      <c r="FX1662" s="5"/>
      <c r="FY1662" s="5"/>
      <c r="FZ1662" s="5"/>
      <c r="GA1662" s="5"/>
      <c r="GB1662" s="5"/>
      <c r="GC1662" s="5"/>
      <c r="GD1662" s="5"/>
      <c r="GE1662" s="5"/>
      <c r="GF1662" s="5"/>
      <c r="GG1662" s="5"/>
      <c r="GH1662" s="5"/>
      <c r="GI1662" s="5"/>
      <c r="GJ1662" s="5"/>
      <c r="GK1662" s="5"/>
      <c r="GL1662" s="5"/>
      <c r="GM1662" s="5"/>
      <c r="GN1662" s="5"/>
    </row>
    <row r="1663" spans="2:196" x14ac:dyDescent="0.2">
      <c r="B1663" s="5"/>
      <c r="C1663" s="5"/>
      <c r="D1663" s="5"/>
      <c r="E1663" s="5"/>
      <c r="F1663" s="3"/>
      <c r="G1663" s="3"/>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c r="FV1663" s="5"/>
      <c r="FW1663" s="5"/>
      <c r="FX1663" s="5"/>
      <c r="FY1663" s="5"/>
      <c r="FZ1663" s="5"/>
      <c r="GA1663" s="5"/>
      <c r="GB1663" s="5"/>
      <c r="GC1663" s="5"/>
      <c r="GD1663" s="5"/>
      <c r="GE1663" s="5"/>
      <c r="GF1663" s="5"/>
      <c r="GG1663" s="5"/>
      <c r="GH1663" s="5"/>
      <c r="GI1663" s="5"/>
      <c r="GJ1663" s="5"/>
      <c r="GK1663" s="5"/>
      <c r="GL1663" s="5"/>
      <c r="GM1663" s="5"/>
      <c r="GN1663" s="5"/>
    </row>
    <row r="1664" spans="2:196" x14ac:dyDescent="0.2">
      <c r="B1664" s="5"/>
      <c r="C1664" s="5"/>
      <c r="D1664" s="5"/>
      <c r="E1664" s="5"/>
      <c r="F1664" s="3"/>
      <c r="G1664" s="3"/>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c r="FV1664" s="5"/>
      <c r="FW1664" s="5"/>
      <c r="FX1664" s="5"/>
      <c r="FY1664" s="5"/>
      <c r="FZ1664" s="5"/>
      <c r="GA1664" s="5"/>
      <c r="GB1664" s="5"/>
      <c r="GC1664" s="5"/>
      <c r="GD1664" s="5"/>
      <c r="GE1664" s="5"/>
      <c r="GF1664" s="5"/>
      <c r="GG1664" s="5"/>
      <c r="GH1664" s="5"/>
      <c r="GI1664" s="5"/>
      <c r="GJ1664" s="5"/>
      <c r="GK1664" s="5"/>
      <c r="GL1664" s="5"/>
      <c r="GM1664" s="5"/>
      <c r="GN1664" s="5"/>
    </row>
    <row r="1665" spans="2:196" x14ac:dyDescent="0.2">
      <c r="B1665" s="5"/>
      <c r="C1665" s="5"/>
      <c r="D1665" s="5"/>
      <c r="E1665" s="5"/>
      <c r="F1665" s="3"/>
      <c r="G1665" s="3"/>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c r="FV1665" s="5"/>
      <c r="FW1665" s="5"/>
      <c r="FX1665" s="5"/>
      <c r="FY1665" s="5"/>
      <c r="FZ1665" s="5"/>
      <c r="GA1665" s="5"/>
      <c r="GB1665" s="5"/>
      <c r="GC1665" s="5"/>
      <c r="GD1665" s="5"/>
      <c r="GE1665" s="5"/>
      <c r="GF1665" s="5"/>
      <c r="GG1665" s="5"/>
      <c r="GH1665" s="5"/>
      <c r="GI1665" s="5"/>
      <c r="GJ1665" s="5"/>
      <c r="GK1665" s="5"/>
      <c r="GL1665" s="5"/>
      <c r="GM1665" s="5"/>
      <c r="GN1665" s="5"/>
    </row>
    <row r="1666" spans="2:196" x14ac:dyDescent="0.2">
      <c r="B1666" s="5"/>
      <c r="C1666" s="5"/>
      <c r="D1666" s="5"/>
      <c r="E1666" s="5"/>
      <c r="F1666" s="3"/>
      <c r="G1666" s="3"/>
      <c r="H1666" s="5"/>
      <c r="I1666" s="5"/>
      <c r="J1666" s="5"/>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c r="FV1666" s="5"/>
      <c r="FW1666" s="5"/>
      <c r="FX1666" s="5"/>
      <c r="FY1666" s="5"/>
      <c r="FZ1666" s="5"/>
      <c r="GA1666" s="5"/>
      <c r="GB1666" s="5"/>
      <c r="GC1666" s="5"/>
      <c r="GD1666" s="5"/>
      <c r="GE1666" s="5"/>
      <c r="GF1666" s="5"/>
      <c r="GG1666" s="5"/>
      <c r="GH1666" s="5"/>
      <c r="GI1666" s="5"/>
      <c r="GJ1666" s="5"/>
      <c r="GK1666" s="5"/>
      <c r="GL1666" s="5"/>
      <c r="GM1666" s="5"/>
      <c r="GN1666" s="5"/>
    </row>
    <row r="1667" spans="2:196" x14ac:dyDescent="0.2">
      <c r="B1667" s="5"/>
      <c r="C1667" s="5"/>
      <c r="D1667" s="5"/>
      <c r="E1667" s="5"/>
      <c r="F1667" s="3"/>
      <c r="G1667" s="3"/>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c r="FV1667" s="5"/>
      <c r="FW1667" s="5"/>
      <c r="FX1667" s="5"/>
      <c r="FY1667" s="5"/>
      <c r="FZ1667" s="5"/>
      <c r="GA1667" s="5"/>
      <c r="GB1667" s="5"/>
      <c r="GC1667" s="5"/>
      <c r="GD1667" s="5"/>
      <c r="GE1667" s="5"/>
      <c r="GF1667" s="5"/>
      <c r="GG1667" s="5"/>
      <c r="GH1667" s="5"/>
      <c r="GI1667" s="5"/>
      <c r="GJ1667" s="5"/>
      <c r="GK1667" s="5"/>
      <c r="GL1667" s="5"/>
      <c r="GM1667" s="5"/>
      <c r="GN1667" s="5"/>
    </row>
    <row r="1668" spans="2:196" x14ac:dyDescent="0.2">
      <c r="B1668" s="5"/>
      <c r="C1668" s="5"/>
      <c r="D1668" s="5"/>
      <c r="E1668" s="5"/>
      <c r="F1668" s="3"/>
      <c r="G1668" s="3"/>
      <c r="H1668" s="5"/>
      <c r="I1668" s="5"/>
      <c r="J1668" s="5"/>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c r="FV1668" s="5"/>
      <c r="FW1668" s="5"/>
      <c r="FX1668" s="5"/>
      <c r="FY1668" s="5"/>
      <c r="FZ1668" s="5"/>
      <c r="GA1668" s="5"/>
      <c r="GB1668" s="5"/>
      <c r="GC1668" s="5"/>
      <c r="GD1668" s="5"/>
      <c r="GE1668" s="5"/>
      <c r="GF1668" s="5"/>
      <c r="GG1668" s="5"/>
      <c r="GH1668" s="5"/>
      <c r="GI1668" s="5"/>
      <c r="GJ1668" s="5"/>
      <c r="GK1668" s="5"/>
      <c r="GL1668" s="5"/>
      <c r="GM1668" s="5"/>
      <c r="GN1668" s="5"/>
    </row>
    <row r="1669" spans="2:196" x14ac:dyDescent="0.2">
      <c r="B1669" s="5"/>
      <c r="C1669" s="5"/>
      <c r="D1669" s="5"/>
      <c r="E1669" s="5"/>
      <c r="F1669" s="3"/>
      <c r="G1669" s="3"/>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c r="FV1669" s="5"/>
      <c r="FW1669" s="5"/>
      <c r="FX1669" s="5"/>
      <c r="FY1669" s="5"/>
      <c r="FZ1669" s="5"/>
      <c r="GA1669" s="5"/>
      <c r="GB1669" s="5"/>
      <c r="GC1669" s="5"/>
      <c r="GD1669" s="5"/>
      <c r="GE1669" s="5"/>
      <c r="GF1669" s="5"/>
      <c r="GG1669" s="5"/>
      <c r="GH1669" s="5"/>
      <c r="GI1669" s="5"/>
      <c r="GJ1669" s="5"/>
      <c r="GK1669" s="5"/>
      <c r="GL1669" s="5"/>
      <c r="GM1669" s="5"/>
      <c r="GN1669" s="5"/>
    </row>
    <row r="1670" spans="2:196" x14ac:dyDescent="0.2">
      <c r="B1670" s="5"/>
      <c r="C1670" s="5"/>
      <c r="D1670" s="5"/>
      <c r="E1670" s="5"/>
      <c r="F1670" s="3"/>
      <c r="G1670" s="3"/>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c r="FV1670" s="5"/>
      <c r="FW1670" s="5"/>
      <c r="FX1670" s="5"/>
      <c r="FY1670" s="5"/>
      <c r="FZ1670" s="5"/>
      <c r="GA1670" s="5"/>
      <c r="GB1670" s="5"/>
      <c r="GC1670" s="5"/>
      <c r="GD1670" s="5"/>
      <c r="GE1670" s="5"/>
      <c r="GF1670" s="5"/>
      <c r="GG1670" s="5"/>
      <c r="GH1670" s="5"/>
      <c r="GI1670" s="5"/>
      <c r="GJ1670" s="5"/>
      <c r="GK1670" s="5"/>
      <c r="GL1670" s="5"/>
      <c r="GM1670" s="5"/>
      <c r="GN1670" s="5"/>
    </row>
    <row r="1671" spans="2:196" x14ac:dyDescent="0.2">
      <c r="B1671" s="5"/>
      <c r="C1671" s="5"/>
      <c r="D1671" s="5"/>
      <c r="E1671" s="5"/>
      <c r="F1671" s="3"/>
      <c r="G1671" s="3"/>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c r="FV1671" s="5"/>
      <c r="FW1671" s="5"/>
      <c r="FX1671" s="5"/>
      <c r="FY1671" s="5"/>
      <c r="FZ1671" s="5"/>
      <c r="GA1671" s="5"/>
      <c r="GB1671" s="5"/>
      <c r="GC1671" s="5"/>
      <c r="GD1671" s="5"/>
      <c r="GE1671" s="5"/>
      <c r="GF1671" s="5"/>
      <c r="GG1671" s="5"/>
      <c r="GH1671" s="5"/>
      <c r="GI1671" s="5"/>
      <c r="GJ1671" s="5"/>
      <c r="GK1671" s="5"/>
      <c r="GL1671" s="5"/>
      <c r="GM1671" s="5"/>
      <c r="GN1671" s="5"/>
    </row>
    <row r="1672" spans="2:196" x14ac:dyDescent="0.2">
      <c r="B1672" s="5"/>
      <c r="C1672" s="5"/>
      <c r="D1672" s="5"/>
      <c r="E1672" s="5"/>
      <c r="F1672" s="3"/>
      <c r="G1672" s="3"/>
      <c r="H1672" s="5"/>
      <c r="I1672" s="5"/>
      <c r="J1672" s="5"/>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c r="FV1672" s="5"/>
      <c r="FW1672" s="5"/>
      <c r="FX1672" s="5"/>
      <c r="FY1672" s="5"/>
      <c r="FZ1672" s="5"/>
      <c r="GA1672" s="5"/>
      <c r="GB1672" s="5"/>
      <c r="GC1672" s="5"/>
      <c r="GD1672" s="5"/>
      <c r="GE1672" s="5"/>
      <c r="GF1672" s="5"/>
      <c r="GG1672" s="5"/>
      <c r="GH1672" s="5"/>
      <c r="GI1672" s="5"/>
      <c r="GJ1672" s="5"/>
      <c r="GK1672" s="5"/>
      <c r="GL1672" s="5"/>
      <c r="GM1672" s="5"/>
      <c r="GN1672" s="5"/>
    </row>
    <row r="1673" spans="2:196" x14ac:dyDescent="0.2">
      <c r="B1673" s="5"/>
      <c r="C1673" s="5"/>
      <c r="D1673" s="5"/>
      <c r="E1673" s="5"/>
      <c r="F1673" s="3"/>
      <c r="G1673" s="3"/>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c r="FV1673" s="5"/>
      <c r="FW1673" s="5"/>
      <c r="FX1673" s="5"/>
      <c r="FY1673" s="5"/>
      <c r="FZ1673" s="5"/>
      <c r="GA1673" s="5"/>
      <c r="GB1673" s="5"/>
      <c r="GC1673" s="5"/>
      <c r="GD1673" s="5"/>
      <c r="GE1673" s="5"/>
      <c r="GF1673" s="5"/>
      <c r="GG1673" s="5"/>
      <c r="GH1673" s="5"/>
      <c r="GI1673" s="5"/>
      <c r="GJ1673" s="5"/>
      <c r="GK1673" s="5"/>
      <c r="GL1673" s="5"/>
      <c r="GM1673" s="5"/>
      <c r="GN1673" s="5"/>
    </row>
    <row r="1674" spans="2:196" x14ac:dyDescent="0.2">
      <c r="B1674" s="5"/>
      <c r="C1674" s="5"/>
      <c r="D1674" s="5"/>
      <c r="E1674" s="5"/>
      <c r="F1674" s="3"/>
      <c r="G1674" s="3"/>
      <c r="H1674" s="5"/>
      <c r="I1674" s="5"/>
      <c r="J1674" s="5"/>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c r="FV1674" s="5"/>
      <c r="FW1674" s="5"/>
      <c r="FX1674" s="5"/>
      <c r="FY1674" s="5"/>
      <c r="FZ1674" s="5"/>
      <c r="GA1674" s="5"/>
      <c r="GB1674" s="5"/>
      <c r="GC1674" s="5"/>
      <c r="GD1674" s="5"/>
      <c r="GE1674" s="5"/>
      <c r="GF1674" s="5"/>
      <c r="GG1674" s="5"/>
      <c r="GH1674" s="5"/>
      <c r="GI1674" s="5"/>
      <c r="GJ1674" s="5"/>
      <c r="GK1674" s="5"/>
      <c r="GL1674" s="5"/>
      <c r="GM1674" s="5"/>
      <c r="GN1674" s="5"/>
    </row>
    <row r="1675" spans="2:196" x14ac:dyDescent="0.2">
      <c r="B1675" s="5"/>
      <c r="C1675" s="5"/>
      <c r="D1675" s="5"/>
      <c r="E1675" s="5"/>
      <c r="F1675" s="3"/>
      <c r="G1675" s="3"/>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c r="FV1675" s="5"/>
      <c r="FW1675" s="5"/>
      <c r="FX1675" s="5"/>
      <c r="FY1675" s="5"/>
      <c r="FZ1675" s="5"/>
      <c r="GA1675" s="5"/>
      <c r="GB1675" s="5"/>
      <c r="GC1675" s="5"/>
      <c r="GD1675" s="5"/>
      <c r="GE1675" s="5"/>
      <c r="GF1675" s="5"/>
      <c r="GG1675" s="5"/>
      <c r="GH1675" s="5"/>
      <c r="GI1675" s="5"/>
      <c r="GJ1675" s="5"/>
      <c r="GK1675" s="5"/>
      <c r="GL1675" s="5"/>
      <c r="GM1675" s="5"/>
      <c r="GN1675" s="5"/>
    </row>
    <row r="1676" spans="2:196" x14ac:dyDescent="0.2">
      <c r="B1676" s="5"/>
      <c r="C1676" s="5"/>
      <c r="D1676" s="5"/>
      <c r="E1676" s="5"/>
      <c r="F1676" s="3"/>
      <c r="G1676" s="3"/>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c r="FV1676" s="5"/>
      <c r="FW1676" s="5"/>
      <c r="FX1676" s="5"/>
      <c r="FY1676" s="5"/>
      <c r="FZ1676" s="5"/>
      <c r="GA1676" s="5"/>
      <c r="GB1676" s="5"/>
      <c r="GC1676" s="5"/>
      <c r="GD1676" s="5"/>
      <c r="GE1676" s="5"/>
      <c r="GF1676" s="5"/>
      <c r="GG1676" s="5"/>
      <c r="GH1676" s="5"/>
      <c r="GI1676" s="5"/>
      <c r="GJ1676" s="5"/>
      <c r="GK1676" s="5"/>
      <c r="GL1676" s="5"/>
      <c r="GM1676" s="5"/>
      <c r="GN1676" s="5"/>
    </row>
    <row r="1677" spans="2:196" x14ac:dyDescent="0.2">
      <c r="B1677" s="5"/>
      <c r="C1677" s="5"/>
      <c r="D1677" s="5"/>
      <c r="E1677" s="5"/>
      <c r="F1677" s="3"/>
      <c r="G1677" s="3"/>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c r="FV1677" s="5"/>
      <c r="FW1677" s="5"/>
      <c r="FX1677" s="5"/>
      <c r="FY1677" s="5"/>
      <c r="FZ1677" s="5"/>
      <c r="GA1677" s="5"/>
      <c r="GB1677" s="5"/>
      <c r="GC1677" s="5"/>
      <c r="GD1677" s="5"/>
      <c r="GE1677" s="5"/>
      <c r="GF1677" s="5"/>
      <c r="GG1677" s="5"/>
      <c r="GH1677" s="5"/>
      <c r="GI1677" s="5"/>
      <c r="GJ1677" s="5"/>
      <c r="GK1677" s="5"/>
      <c r="GL1677" s="5"/>
      <c r="GM1677" s="5"/>
      <c r="GN1677" s="5"/>
    </row>
    <row r="1678" spans="2:196" x14ac:dyDescent="0.2">
      <c r="B1678" s="5"/>
      <c r="C1678" s="5"/>
      <c r="D1678" s="5"/>
      <c r="E1678" s="5"/>
      <c r="F1678" s="3"/>
      <c r="G1678" s="3"/>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c r="FV1678" s="5"/>
      <c r="FW1678" s="5"/>
      <c r="FX1678" s="5"/>
      <c r="FY1678" s="5"/>
      <c r="FZ1678" s="5"/>
      <c r="GA1678" s="5"/>
      <c r="GB1678" s="5"/>
      <c r="GC1678" s="5"/>
      <c r="GD1678" s="5"/>
      <c r="GE1678" s="5"/>
      <c r="GF1678" s="5"/>
      <c r="GG1678" s="5"/>
      <c r="GH1678" s="5"/>
      <c r="GI1678" s="5"/>
      <c r="GJ1678" s="5"/>
      <c r="GK1678" s="5"/>
      <c r="GL1678" s="5"/>
      <c r="GM1678" s="5"/>
      <c r="GN1678" s="5"/>
    </row>
    <row r="1679" spans="2:196" x14ac:dyDescent="0.2">
      <c r="B1679" s="5"/>
      <c r="C1679" s="5"/>
      <c r="D1679" s="5"/>
      <c r="E1679" s="5"/>
      <c r="F1679" s="3"/>
      <c r="G1679" s="3"/>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c r="FV1679" s="5"/>
      <c r="FW1679" s="5"/>
      <c r="FX1679" s="5"/>
      <c r="FY1679" s="5"/>
      <c r="FZ1679" s="5"/>
      <c r="GA1679" s="5"/>
      <c r="GB1679" s="5"/>
      <c r="GC1679" s="5"/>
      <c r="GD1679" s="5"/>
      <c r="GE1679" s="5"/>
      <c r="GF1679" s="5"/>
      <c r="GG1679" s="5"/>
      <c r="GH1679" s="5"/>
      <c r="GI1679" s="5"/>
      <c r="GJ1679" s="5"/>
      <c r="GK1679" s="5"/>
      <c r="GL1679" s="5"/>
      <c r="GM1679" s="5"/>
      <c r="GN1679" s="5"/>
    </row>
    <row r="1680" spans="2:196" x14ac:dyDescent="0.2">
      <c r="B1680" s="5"/>
      <c r="C1680" s="5"/>
      <c r="D1680" s="5"/>
      <c r="E1680" s="5"/>
      <c r="F1680" s="3"/>
      <c r="G1680" s="3"/>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c r="FV1680" s="5"/>
      <c r="FW1680" s="5"/>
      <c r="FX1680" s="5"/>
      <c r="FY1680" s="5"/>
      <c r="FZ1680" s="5"/>
      <c r="GA1680" s="5"/>
      <c r="GB1680" s="5"/>
      <c r="GC1680" s="5"/>
      <c r="GD1680" s="5"/>
      <c r="GE1680" s="5"/>
      <c r="GF1680" s="5"/>
      <c r="GG1680" s="5"/>
      <c r="GH1680" s="5"/>
      <c r="GI1680" s="5"/>
      <c r="GJ1680" s="5"/>
      <c r="GK1680" s="5"/>
      <c r="GL1680" s="5"/>
      <c r="GM1680" s="5"/>
      <c r="GN1680" s="5"/>
    </row>
    <row r="1681" spans="2:196" x14ac:dyDescent="0.2">
      <c r="B1681" s="5"/>
      <c r="C1681" s="5"/>
      <c r="D1681" s="5"/>
      <c r="E1681" s="5"/>
      <c r="F1681" s="3"/>
      <c r="G1681" s="3"/>
      <c r="H1681" s="5"/>
      <c r="I1681" s="5"/>
      <c r="J1681" s="5"/>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c r="FV1681" s="5"/>
      <c r="FW1681" s="5"/>
      <c r="FX1681" s="5"/>
      <c r="FY1681" s="5"/>
      <c r="FZ1681" s="5"/>
      <c r="GA1681" s="5"/>
      <c r="GB1681" s="5"/>
      <c r="GC1681" s="5"/>
      <c r="GD1681" s="5"/>
      <c r="GE1681" s="5"/>
      <c r="GF1681" s="5"/>
      <c r="GG1681" s="5"/>
      <c r="GH1681" s="5"/>
      <c r="GI1681" s="5"/>
      <c r="GJ1681" s="5"/>
      <c r="GK1681" s="5"/>
      <c r="GL1681" s="5"/>
      <c r="GM1681" s="5"/>
      <c r="GN1681" s="5"/>
    </row>
    <row r="1682" spans="2:196" x14ac:dyDescent="0.2">
      <c r="B1682" s="5"/>
      <c r="C1682" s="5"/>
      <c r="D1682" s="5"/>
      <c r="E1682" s="5"/>
      <c r="F1682" s="3"/>
      <c r="G1682" s="3"/>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c r="FV1682" s="5"/>
      <c r="FW1682" s="5"/>
      <c r="FX1682" s="5"/>
      <c r="FY1682" s="5"/>
      <c r="FZ1682" s="5"/>
      <c r="GA1682" s="5"/>
      <c r="GB1682" s="5"/>
      <c r="GC1682" s="5"/>
      <c r="GD1682" s="5"/>
      <c r="GE1682" s="5"/>
      <c r="GF1682" s="5"/>
      <c r="GG1682" s="5"/>
      <c r="GH1682" s="5"/>
      <c r="GI1682" s="5"/>
      <c r="GJ1682" s="5"/>
      <c r="GK1682" s="5"/>
      <c r="GL1682" s="5"/>
      <c r="GM1682" s="5"/>
      <c r="GN1682" s="5"/>
    </row>
    <row r="1683" spans="2:196" x14ac:dyDescent="0.2">
      <c r="B1683" s="5"/>
      <c r="C1683" s="5"/>
      <c r="D1683" s="5"/>
      <c r="E1683" s="5"/>
      <c r="F1683" s="3"/>
      <c r="G1683" s="3"/>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c r="FV1683" s="5"/>
      <c r="FW1683" s="5"/>
      <c r="FX1683" s="5"/>
      <c r="FY1683" s="5"/>
      <c r="FZ1683" s="5"/>
      <c r="GA1683" s="5"/>
      <c r="GB1683" s="5"/>
      <c r="GC1683" s="5"/>
      <c r="GD1683" s="5"/>
      <c r="GE1683" s="5"/>
      <c r="GF1683" s="5"/>
      <c r="GG1683" s="5"/>
      <c r="GH1683" s="5"/>
      <c r="GI1683" s="5"/>
      <c r="GJ1683" s="5"/>
      <c r="GK1683" s="5"/>
      <c r="GL1683" s="5"/>
      <c r="GM1683" s="5"/>
      <c r="GN1683" s="5"/>
    </row>
    <row r="1684" spans="2:196" x14ac:dyDescent="0.2">
      <c r="B1684" s="5"/>
      <c r="C1684" s="5"/>
      <c r="D1684" s="5"/>
      <c r="E1684" s="5"/>
      <c r="F1684" s="3"/>
      <c r="G1684" s="3"/>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c r="FV1684" s="5"/>
      <c r="FW1684" s="5"/>
      <c r="FX1684" s="5"/>
      <c r="FY1684" s="5"/>
      <c r="FZ1684" s="5"/>
      <c r="GA1684" s="5"/>
      <c r="GB1684" s="5"/>
      <c r="GC1684" s="5"/>
      <c r="GD1684" s="5"/>
      <c r="GE1684" s="5"/>
      <c r="GF1684" s="5"/>
      <c r="GG1684" s="5"/>
      <c r="GH1684" s="5"/>
      <c r="GI1684" s="5"/>
      <c r="GJ1684" s="5"/>
      <c r="GK1684" s="5"/>
      <c r="GL1684" s="5"/>
      <c r="GM1684" s="5"/>
      <c r="GN1684" s="5"/>
    </row>
    <row r="1685" spans="2:196" x14ac:dyDescent="0.2">
      <c r="B1685" s="5"/>
      <c r="C1685" s="5"/>
      <c r="D1685" s="5"/>
      <c r="E1685" s="5"/>
      <c r="F1685" s="3"/>
      <c r="G1685" s="3"/>
      <c r="H1685" s="5"/>
      <c r="I1685" s="5"/>
      <c r="J1685" s="5"/>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c r="FV1685" s="5"/>
      <c r="FW1685" s="5"/>
      <c r="FX1685" s="5"/>
      <c r="FY1685" s="5"/>
      <c r="FZ1685" s="5"/>
      <c r="GA1685" s="5"/>
      <c r="GB1685" s="5"/>
      <c r="GC1685" s="5"/>
      <c r="GD1685" s="5"/>
      <c r="GE1685" s="5"/>
      <c r="GF1685" s="5"/>
      <c r="GG1685" s="5"/>
      <c r="GH1685" s="5"/>
      <c r="GI1685" s="5"/>
      <c r="GJ1685" s="5"/>
      <c r="GK1685" s="5"/>
      <c r="GL1685" s="5"/>
      <c r="GM1685" s="5"/>
      <c r="GN1685" s="5"/>
    </row>
    <row r="1686" spans="2:196" x14ac:dyDescent="0.2">
      <c r="B1686" s="5"/>
      <c r="C1686" s="5"/>
      <c r="D1686" s="5"/>
      <c r="E1686" s="5"/>
      <c r="F1686" s="3"/>
      <c r="G1686" s="3"/>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c r="FV1686" s="5"/>
      <c r="FW1686" s="5"/>
      <c r="FX1686" s="5"/>
      <c r="FY1686" s="5"/>
      <c r="FZ1686" s="5"/>
      <c r="GA1686" s="5"/>
      <c r="GB1686" s="5"/>
      <c r="GC1686" s="5"/>
      <c r="GD1686" s="5"/>
      <c r="GE1686" s="5"/>
      <c r="GF1686" s="5"/>
      <c r="GG1686" s="5"/>
      <c r="GH1686" s="5"/>
      <c r="GI1686" s="5"/>
      <c r="GJ1686" s="5"/>
      <c r="GK1686" s="5"/>
      <c r="GL1686" s="5"/>
      <c r="GM1686" s="5"/>
      <c r="GN1686" s="5"/>
    </row>
    <row r="1687" spans="2:196" x14ac:dyDescent="0.2">
      <c r="B1687" s="5"/>
      <c r="C1687" s="5"/>
      <c r="D1687" s="5"/>
      <c r="E1687" s="5"/>
      <c r="F1687" s="3"/>
      <c r="G1687" s="3"/>
      <c r="H1687" s="5"/>
      <c r="I1687" s="5"/>
      <c r="J1687" s="5"/>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c r="FV1687" s="5"/>
      <c r="FW1687" s="5"/>
      <c r="FX1687" s="5"/>
      <c r="FY1687" s="5"/>
      <c r="FZ1687" s="5"/>
      <c r="GA1687" s="5"/>
      <c r="GB1687" s="5"/>
      <c r="GC1687" s="5"/>
      <c r="GD1687" s="5"/>
      <c r="GE1687" s="5"/>
      <c r="GF1687" s="5"/>
      <c r="GG1687" s="5"/>
      <c r="GH1687" s="5"/>
      <c r="GI1687" s="5"/>
      <c r="GJ1687" s="5"/>
      <c r="GK1687" s="5"/>
      <c r="GL1687" s="5"/>
      <c r="GM1687" s="5"/>
      <c r="GN1687" s="5"/>
    </row>
    <row r="1688" spans="2:196" x14ac:dyDescent="0.2">
      <c r="B1688" s="5"/>
      <c r="C1688" s="5"/>
      <c r="D1688" s="5"/>
      <c r="E1688" s="5"/>
      <c r="F1688" s="3"/>
      <c r="G1688" s="3"/>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c r="FV1688" s="5"/>
      <c r="FW1688" s="5"/>
      <c r="FX1688" s="5"/>
      <c r="FY1688" s="5"/>
      <c r="FZ1688" s="5"/>
      <c r="GA1688" s="5"/>
      <c r="GB1688" s="5"/>
      <c r="GC1688" s="5"/>
      <c r="GD1688" s="5"/>
      <c r="GE1688" s="5"/>
      <c r="GF1688" s="5"/>
      <c r="GG1688" s="5"/>
      <c r="GH1688" s="5"/>
      <c r="GI1688" s="5"/>
      <c r="GJ1688" s="5"/>
      <c r="GK1688" s="5"/>
      <c r="GL1688" s="5"/>
      <c r="GM1688" s="5"/>
      <c r="GN1688" s="5"/>
    </row>
    <row r="1689" spans="2:196" x14ac:dyDescent="0.2">
      <c r="B1689" s="5"/>
      <c r="C1689" s="5"/>
      <c r="D1689" s="5"/>
      <c r="E1689" s="5"/>
      <c r="F1689" s="3"/>
      <c r="G1689" s="3"/>
      <c r="H1689" s="5"/>
      <c r="I1689" s="5"/>
      <c r="J1689" s="5"/>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c r="FV1689" s="5"/>
      <c r="FW1689" s="5"/>
      <c r="FX1689" s="5"/>
      <c r="FY1689" s="5"/>
      <c r="FZ1689" s="5"/>
      <c r="GA1689" s="5"/>
      <c r="GB1689" s="5"/>
      <c r="GC1689" s="5"/>
      <c r="GD1689" s="5"/>
      <c r="GE1689" s="5"/>
      <c r="GF1689" s="5"/>
      <c r="GG1689" s="5"/>
      <c r="GH1689" s="5"/>
      <c r="GI1689" s="5"/>
      <c r="GJ1689" s="5"/>
      <c r="GK1689" s="5"/>
      <c r="GL1689" s="5"/>
      <c r="GM1689" s="5"/>
      <c r="GN1689" s="5"/>
    </row>
    <row r="1690" spans="2:196" x14ac:dyDescent="0.2">
      <c r="B1690" s="5"/>
      <c r="C1690" s="5"/>
      <c r="D1690" s="5"/>
      <c r="E1690" s="5"/>
      <c r="F1690" s="3"/>
      <c r="G1690" s="3"/>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c r="FV1690" s="5"/>
      <c r="FW1690" s="5"/>
      <c r="FX1690" s="5"/>
      <c r="FY1690" s="5"/>
      <c r="FZ1690" s="5"/>
      <c r="GA1690" s="5"/>
      <c r="GB1690" s="5"/>
      <c r="GC1690" s="5"/>
      <c r="GD1690" s="5"/>
      <c r="GE1690" s="5"/>
      <c r="GF1690" s="5"/>
      <c r="GG1690" s="5"/>
      <c r="GH1690" s="5"/>
      <c r="GI1690" s="5"/>
      <c r="GJ1690" s="5"/>
      <c r="GK1690" s="5"/>
      <c r="GL1690" s="5"/>
      <c r="GM1690" s="5"/>
      <c r="GN1690" s="5"/>
    </row>
    <row r="1691" spans="2:196" x14ac:dyDescent="0.2">
      <c r="B1691" s="5"/>
      <c r="C1691" s="5"/>
      <c r="D1691" s="5"/>
      <c r="E1691" s="5"/>
      <c r="F1691" s="3"/>
      <c r="G1691" s="3"/>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c r="FV1691" s="5"/>
      <c r="FW1691" s="5"/>
      <c r="FX1691" s="5"/>
      <c r="FY1691" s="5"/>
      <c r="FZ1691" s="5"/>
      <c r="GA1691" s="5"/>
      <c r="GB1691" s="5"/>
      <c r="GC1691" s="5"/>
      <c r="GD1691" s="5"/>
      <c r="GE1691" s="5"/>
      <c r="GF1691" s="5"/>
      <c r="GG1691" s="5"/>
      <c r="GH1691" s="5"/>
      <c r="GI1691" s="5"/>
      <c r="GJ1691" s="5"/>
      <c r="GK1691" s="5"/>
      <c r="GL1691" s="5"/>
      <c r="GM1691" s="5"/>
      <c r="GN1691" s="5"/>
    </row>
    <row r="1692" spans="2:196" x14ac:dyDescent="0.2">
      <c r="B1692" s="5"/>
      <c r="C1692" s="5"/>
      <c r="D1692" s="5"/>
      <c r="E1692" s="5"/>
      <c r="F1692" s="3"/>
      <c r="G1692" s="3"/>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c r="FV1692" s="5"/>
      <c r="FW1692" s="5"/>
      <c r="FX1692" s="5"/>
      <c r="FY1692" s="5"/>
      <c r="FZ1692" s="5"/>
      <c r="GA1692" s="5"/>
      <c r="GB1692" s="5"/>
      <c r="GC1692" s="5"/>
      <c r="GD1692" s="5"/>
      <c r="GE1692" s="5"/>
      <c r="GF1692" s="5"/>
      <c r="GG1692" s="5"/>
      <c r="GH1692" s="5"/>
      <c r="GI1692" s="5"/>
      <c r="GJ1692" s="5"/>
      <c r="GK1692" s="5"/>
      <c r="GL1692" s="5"/>
      <c r="GM1692" s="5"/>
      <c r="GN1692" s="5"/>
    </row>
    <row r="1693" spans="2:196" x14ac:dyDescent="0.2">
      <c r="B1693" s="5"/>
      <c r="C1693" s="5"/>
      <c r="D1693" s="5"/>
      <c r="E1693" s="5"/>
      <c r="F1693" s="3"/>
      <c r="G1693" s="3"/>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c r="FV1693" s="5"/>
      <c r="FW1693" s="5"/>
      <c r="FX1693" s="5"/>
      <c r="FY1693" s="5"/>
      <c r="FZ1693" s="5"/>
      <c r="GA1693" s="5"/>
      <c r="GB1693" s="5"/>
      <c r="GC1693" s="5"/>
      <c r="GD1693" s="5"/>
      <c r="GE1693" s="5"/>
      <c r="GF1693" s="5"/>
      <c r="GG1693" s="5"/>
      <c r="GH1693" s="5"/>
      <c r="GI1693" s="5"/>
      <c r="GJ1693" s="5"/>
      <c r="GK1693" s="5"/>
      <c r="GL1693" s="5"/>
      <c r="GM1693" s="5"/>
      <c r="GN1693" s="5"/>
    </row>
    <row r="1694" spans="2:196" x14ac:dyDescent="0.2">
      <c r="B1694" s="5"/>
      <c r="C1694" s="5"/>
      <c r="D1694" s="5"/>
      <c r="E1694" s="5"/>
      <c r="F1694" s="3"/>
      <c r="G1694" s="3"/>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c r="FV1694" s="5"/>
      <c r="FW1694" s="5"/>
      <c r="FX1694" s="5"/>
      <c r="FY1694" s="5"/>
      <c r="FZ1694" s="5"/>
      <c r="GA1694" s="5"/>
      <c r="GB1694" s="5"/>
      <c r="GC1694" s="5"/>
      <c r="GD1694" s="5"/>
      <c r="GE1694" s="5"/>
      <c r="GF1694" s="5"/>
      <c r="GG1694" s="5"/>
      <c r="GH1694" s="5"/>
      <c r="GI1694" s="5"/>
      <c r="GJ1694" s="5"/>
      <c r="GK1694" s="5"/>
      <c r="GL1694" s="5"/>
      <c r="GM1694" s="5"/>
      <c r="GN1694" s="5"/>
    </row>
    <row r="1695" spans="2:196" x14ac:dyDescent="0.2">
      <c r="B1695" s="5"/>
      <c r="C1695" s="5"/>
      <c r="D1695" s="5"/>
      <c r="E1695" s="5"/>
      <c r="F1695" s="3"/>
      <c r="G1695" s="3"/>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c r="FV1695" s="5"/>
      <c r="FW1695" s="5"/>
      <c r="FX1695" s="5"/>
      <c r="FY1695" s="5"/>
      <c r="FZ1695" s="5"/>
      <c r="GA1695" s="5"/>
      <c r="GB1695" s="5"/>
      <c r="GC1695" s="5"/>
      <c r="GD1695" s="5"/>
      <c r="GE1695" s="5"/>
      <c r="GF1695" s="5"/>
      <c r="GG1695" s="5"/>
      <c r="GH1695" s="5"/>
      <c r="GI1695" s="5"/>
      <c r="GJ1695" s="5"/>
      <c r="GK1695" s="5"/>
      <c r="GL1695" s="5"/>
      <c r="GM1695" s="5"/>
      <c r="GN1695" s="5"/>
    </row>
    <row r="1696" spans="2:196" x14ac:dyDescent="0.2">
      <c r="B1696" s="5"/>
      <c r="C1696" s="5"/>
      <c r="D1696" s="5"/>
      <c r="E1696" s="5"/>
      <c r="F1696" s="3"/>
      <c r="G1696" s="3"/>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c r="FV1696" s="5"/>
      <c r="FW1696" s="5"/>
      <c r="FX1696" s="5"/>
      <c r="FY1696" s="5"/>
      <c r="FZ1696" s="5"/>
      <c r="GA1696" s="5"/>
      <c r="GB1696" s="5"/>
      <c r="GC1696" s="5"/>
      <c r="GD1696" s="5"/>
      <c r="GE1696" s="5"/>
      <c r="GF1696" s="5"/>
      <c r="GG1696" s="5"/>
      <c r="GH1696" s="5"/>
      <c r="GI1696" s="5"/>
      <c r="GJ1696" s="5"/>
      <c r="GK1696" s="5"/>
      <c r="GL1696" s="5"/>
      <c r="GM1696" s="5"/>
      <c r="GN1696" s="5"/>
    </row>
    <row r="1697" spans="2:196" x14ac:dyDescent="0.2">
      <c r="B1697" s="5"/>
      <c r="C1697" s="5"/>
      <c r="D1697" s="5"/>
      <c r="E1697" s="5"/>
      <c r="F1697" s="3"/>
      <c r="G1697" s="3"/>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c r="FV1697" s="5"/>
      <c r="FW1697" s="5"/>
      <c r="FX1697" s="5"/>
      <c r="FY1697" s="5"/>
      <c r="FZ1697" s="5"/>
      <c r="GA1697" s="5"/>
      <c r="GB1697" s="5"/>
      <c r="GC1697" s="5"/>
      <c r="GD1697" s="5"/>
      <c r="GE1697" s="5"/>
      <c r="GF1697" s="5"/>
      <c r="GG1697" s="5"/>
      <c r="GH1697" s="5"/>
      <c r="GI1697" s="5"/>
      <c r="GJ1697" s="5"/>
      <c r="GK1697" s="5"/>
      <c r="GL1697" s="5"/>
      <c r="GM1697" s="5"/>
      <c r="GN1697" s="5"/>
    </row>
    <row r="1698" spans="2:196" x14ac:dyDescent="0.2">
      <c r="B1698" s="5"/>
      <c r="C1698" s="5"/>
      <c r="D1698" s="5"/>
      <c r="E1698" s="5"/>
      <c r="F1698" s="3"/>
      <c r="G1698" s="3"/>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c r="FV1698" s="5"/>
      <c r="FW1698" s="5"/>
      <c r="FX1698" s="5"/>
      <c r="FY1698" s="5"/>
      <c r="FZ1698" s="5"/>
      <c r="GA1698" s="5"/>
      <c r="GB1698" s="5"/>
      <c r="GC1698" s="5"/>
      <c r="GD1698" s="5"/>
      <c r="GE1698" s="5"/>
      <c r="GF1698" s="5"/>
      <c r="GG1698" s="5"/>
      <c r="GH1698" s="5"/>
      <c r="GI1698" s="5"/>
      <c r="GJ1698" s="5"/>
      <c r="GK1698" s="5"/>
      <c r="GL1698" s="5"/>
      <c r="GM1698" s="5"/>
      <c r="GN1698" s="5"/>
    </row>
    <row r="1699" spans="2:196" x14ac:dyDescent="0.2">
      <c r="B1699" s="5"/>
      <c r="C1699" s="5"/>
      <c r="D1699" s="5"/>
      <c r="E1699" s="5"/>
      <c r="F1699" s="3"/>
      <c r="G1699" s="3"/>
      <c r="H1699" s="5"/>
      <c r="I1699" s="5"/>
      <c r="J1699" s="5"/>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c r="FV1699" s="5"/>
      <c r="FW1699" s="5"/>
      <c r="FX1699" s="5"/>
      <c r="FY1699" s="5"/>
      <c r="FZ1699" s="5"/>
      <c r="GA1699" s="5"/>
      <c r="GB1699" s="5"/>
      <c r="GC1699" s="5"/>
      <c r="GD1699" s="5"/>
      <c r="GE1699" s="5"/>
      <c r="GF1699" s="5"/>
      <c r="GG1699" s="5"/>
      <c r="GH1699" s="5"/>
      <c r="GI1699" s="5"/>
      <c r="GJ1699" s="5"/>
      <c r="GK1699" s="5"/>
      <c r="GL1699" s="5"/>
      <c r="GM1699" s="5"/>
      <c r="GN1699" s="5"/>
    </row>
    <row r="1700" spans="2:196" x14ac:dyDescent="0.2">
      <c r="B1700" s="5"/>
      <c r="C1700" s="5"/>
      <c r="D1700" s="5"/>
      <c r="E1700" s="5"/>
      <c r="F1700" s="3"/>
      <c r="G1700" s="3"/>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c r="FV1700" s="5"/>
      <c r="FW1700" s="5"/>
      <c r="FX1700" s="5"/>
      <c r="FY1700" s="5"/>
      <c r="FZ1700" s="5"/>
      <c r="GA1700" s="5"/>
      <c r="GB1700" s="5"/>
      <c r="GC1700" s="5"/>
      <c r="GD1700" s="5"/>
      <c r="GE1700" s="5"/>
      <c r="GF1700" s="5"/>
      <c r="GG1700" s="5"/>
      <c r="GH1700" s="5"/>
      <c r="GI1700" s="5"/>
      <c r="GJ1700" s="5"/>
      <c r="GK1700" s="5"/>
      <c r="GL1700" s="5"/>
      <c r="GM1700" s="5"/>
      <c r="GN1700" s="5"/>
    </row>
    <row r="1701" spans="2:196" x14ac:dyDescent="0.2">
      <c r="B1701" s="5"/>
      <c r="C1701" s="5"/>
      <c r="D1701" s="5"/>
      <c r="E1701" s="5"/>
      <c r="F1701" s="3"/>
      <c r="G1701" s="3"/>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c r="FV1701" s="5"/>
      <c r="FW1701" s="5"/>
      <c r="FX1701" s="5"/>
      <c r="FY1701" s="5"/>
      <c r="FZ1701" s="5"/>
      <c r="GA1701" s="5"/>
      <c r="GB1701" s="5"/>
      <c r="GC1701" s="5"/>
      <c r="GD1701" s="5"/>
      <c r="GE1701" s="5"/>
      <c r="GF1701" s="5"/>
      <c r="GG1701" s="5"/>
      <c r="GH1701" s="5"/>
      <c r="GI1701" s="5"/>
      <c r="GJ1701" s="5"/>
      <c r="GK1701" s="5"/>
      <c r="GL1701" s="5"/>
      <c r="GM1701" s="5"/>
      <c r="GN1701" s="5"/>
    </row>
    <row r="1702" spans="2:196" x14ac:dyDescent="0.2">
      <c r="B1702" s="5"/>
      <c r="C1702" s="5"/>
      <c r="D1702" s="5"/>
      <c r="E1702" s="5"/>
      <c r="F1702" s="3"/>
      <c r="G1702" s="3"/>
      <c r="H1702" s="5"/>
      <c r="I1702" s="5"/>
      <c r="J1702" s="5"/>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c r="FV1702" s="5"/>
      <c r="FW1702" s="5"/>
      <c r="FX1702" s="5"/>
      <c r="FY1702" s="5"/>
      <c r="FZ1702" s="5"/>
      <c r="GA1702" s="5"/>
      <c r="GB1702" s="5"/>
      <c r="GC1702" s="5"/>
      <c r="GD1702" s="5"/>
      <c r="GE1702" s="5"/>
      <c r="GF1702" s="5"/>
      <c r="GG1702" s="5"/>
      <c r="GH1702" s="5"/>
      <c r="GI1702" s="5"/>
      <c r="GJ1702" s="5"/>
      <c r="GK1702" s="5"/>
      <c r="GL1702" s="5"/>
      <c r="GM1702" s="5"/>
      <c r="GN1702" s="5"/>
    </row>
    <row r="1703" spans="2:196" x14ac:dyDescent="0.2">
      <c r="B1703" s="5"/>
      <c r="C1703" s="5"/>
      <c r="D1703" s="5"/>
      <c r="E1703" s="5"/>
      <c r="F1703" s="3"/>
      <c r="G1703" s="3"/>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c r="FV1703" s="5"/>
      <c r="FW1703" s="5"/>
      <c r="FX1703" s="5"/>
      <c r="FY1703" s="5"/>
      <c r="FZ1703" s="5"/>
      <c r="GA1703" s="5"/>
      <c r="GB1703" s="5"/>
      <c r="GC1703" s="5"/>
      <c r="GD1703" s="5"/>
      <c r="GE1703" s="5"/>
      <c r="GF1703" s="5"/>
      <c r="GG1703" s="5"/>
      <c r="GH1703" s="5"/>
      <c r="GI1703" s="5"/>
      <c r="GJ1703" s="5"/>
      <c r="GK1703" s="5"/>
      <c r="GL1703" s="5"/>
      <c r="GM1703" s="5"/>
      <c r="GN1703" s="5"/>
    </row>
    <row r="1704" spans="2:196" x14ac:dyDescent="0.2">
      <c r="B1704" s="5"/>
      <c r="C1704" s="5"/>
      <c r="D1704" s="5"/>
      <c r="E1704" s="5"/>
      <c r="F1704" s="3"/>
      <c r="G1704" s="3"/>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c r="FV1704" s="5"/>
      <c r="FW1704" s="5"/>
      <c r="FX1704" s="5"/>
      <c r="FY1704" s="5"/>
      <c r="FZ1704" s="5"/>
      <c r="GA1704" s="5"/>
      <c r="GB1704" s="5"/>
      <c r="GC1704" s="5"/>
      <c r="GD1704" s="5"/>
      <c r="GE1704" s="5"/>
      <c r="GF1704" s="5"/>
      <c r="GG1704" s="5"/>
      <c r="GH1704" s="5"/>
      <c r="GI1704" s="5"/>
      <c r="GJ1704" s="5"/>
      <c r="GK1704" s="5"/>
      <c r="GL1704" s="5"/>
      <c r="GM1704" s="5"/>
      <c r="GN1704" s="5"/>
    </row>
    <row r="1705" spans="2:196" x14ac:dyDescent="0.2">
      <c r="B1705" s="5"/>
      <c r="C1705" s="5"/>
      <c r="D1705" s="5"/>
      <c r="E1705" s="5"/>
      <c r="F1705" s="3"/>
      <c r="G1705" s="3"/>
      <c r="H1705" s="5"/>
      <c r="I1705" s="5"/>
      <c r="J1705" s="5"/>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c r="FV1705" s="5"/>
      <c r="FW1705" s="5"/>
      <c r="FX1705" s="5"/>
      <c r="FY1705" s="5"/>
      <c r="FZ1705" s="5"/>
      <c r="GA1705" s="5"/>
      <c r="GB1705" s="5"/>
      <c r="GC1705" s="5"/>
      <c r="GD1705" s="5"/>
      <c r="GE1705" s="5"/>
      <c r="GF1705" s="5"/>
      <c r="GG1705" s="5"/>
      <c r="GH1705" s="5"/>
      <c r="GI1705" s="5"/>
      <c r="GJ1705" s="5"/>
      <c r="GK1705" s="5"/>
      <c r="GL1705" s="5"/>
      <c r="GM1705" s="5"/>
      <c r="GN1705" s="5"/>
    </row>
    <row r="1706" spans="2:196" x14ac:dyDescent="0.2">
      <c r="B1706" s="5"/>
      <c r="C1706" s="5"/>
      <c r="D1706" s="5"/>
      <c r="E1706" s="5"/>
      <c r="F1706" s="3"/>
      <c r="G1706" s="3"/>
      <c r="H1706" s="5"/>
      <c r="I1706" s="5"/>
      <c r="J1706" s="5"/>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c r="FV1706" s="5"/>
      <c r="FW1706" s="5"/>
      <c r="FX1706" s="5"/>
      <c r="FY1706" s="5"/>
      <c r="FZ1706" s="5"/>
      <c r="GA1706" s="5"/>
      <c r="GB1706" s="5"/>
      <c r="GC1706" s="5"/>
      <c r="GD1706" s="5"/>
      <c r="GE1706" s="5"/>
      <c r="GF1706" s="5"/>
      <c r="GG1706" s="5"/>
      <c r="GH1706" s="5"/>
      <c r="GI1706" s="5"/>
      <c r="GJ1706" s="5"/>
      <c r="GK1706" s="5"/>
      <c r="GL1706" s="5"/>
      <c r="GM1706" s="5"/>
      <c r="GN1706" s="5"/>
    </row>
    <row r="1707" spans="2:196" x14ac:dyDescent="0.2">
      <c r="B1707" s="5"/>
      <c r="C1707" s="5"/>
      <c r="D1707" s="5"/>
      <c r="E1707" s="5"/>
      <c r="F1707" s="3"/>
      <c r="G1707" s="3"/>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c r="FV1707" s="5"/>
      <c r="FW1707" s="5"/>
      <c r="FX1707" s="5"/>
      <c r="FY1707" s="5"/>
      <c r="FZ1707" s="5"/>
      <c r="GA1707" s="5"/>
      <c r="GB1707" s="5"/>
      <c r="GC1707" s="5"/>
      <c r="GD1707" s="5"/>
      <c r="GE1707" s="5"/>
      <c r="GF1707" s="5"/>
      <c r="GG1707" s="5"/>
      <c r="GH1707" s="5"/>
      <c r="GI1707" s="5"/>
      <c r="GJ1707" s="5"/>
      <c r="GK1707" s="5"/>
      <c r="GL1707" s="5"/>
      <c r="GM1707" s="5"/>
      <c r="GN1707" s="5"/>
    </row>
    <row r="1708" spans="2:196" x14ac:dyDescent="0.2">
      <c r="B1708" s="5"/>
      <c r="C1708" s="5"/>
      <c r="D1708" s="5"/>
      <c r="E1708" s="5"/>
      <c r="F1708" s="3"/>
      <c r="G1708" s="3"/>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c r="FV1708" s="5"/>
      <c r="FW1708" s="5"/>
      <c r="FX1708" s="5"/>
      <c r="FY1708" s="5"/>
      <c r="FZ1708" s="5"/>
      <c r="GA1708" s="5"/>
      <c r="GB1708" s="5"/>
      <c r="GC1708" s="5"/>
      <c r="GD1708" s="5"/>
      <c r="GE1708" s="5"/>
      <c r="GF1708" s="5"/>
      <c r="GG1708" s="5"/>
      <c r="GH1708" s="5"/>
      <c r="GI1708" s="5"/>
      <c r="GJ1708" s="5"/>
      <c r="GK1708" s="5"/>
      <c r="GL1708" s="5"/>
      <c r="GM1708" s="5"/>
      <c r="GN1708" s="5"/>
    </row>
    <row r="1709" spans="2:196" x14ac:dyDescent="0.2">
      <c r="B1709" s="5"/>
      <c r="C1709" s="5"/>
      <c r="D1709" s="5"/>
      <c r="E1709" s="5"/>
      <c r="F1709" s="3"/>
      <c r="G1709" s="3"/>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c r="FV1709" s="5"/>
      <c r="FW1709" s="5"/>
      <c r="FX1709" s="5"/>
      <c r="FY1709" s="5"/>
      <c r="FZ1709" s="5"/>
      <c r="GA1709" s="5"/>
      <c r="GB1709" s="5"/>
      <c r="GC1709" s="5"/>
      <c r="GD1709" s="5"/>
      <c r="GE1709" s="5"/>
      <c r="GF1709" s="5"/>
      <c r="GG1709" s="5"/>
      <c r="GH1709" s="5"/>
      <c r="GI1709" s="5"/>
      <c r="GJ1709" s="5"/>
      <c r="GK1709" s="5"/>
      <c r="GL1709" s="5"/>
      <c r="GM1709" s="5"/>
      <c r="GN1709" s="5"/>
    </row>
    <row r="1710" spans="2:196" x14ac:dyDescent="0.2">
      <c r="B1710" s="5"/>
      <c r="C1710" s="5"/>
      <c r="D1710" s="5"/>
      <c r="E1710" s="5"/>
      <c r="F1710" s="3"/>
      <c r="G1710" s="3"/>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c r="FV1710" s="5"/>
      <c r="FW1710" s="5"/>
      <c r="FX1710" s="5"/>
      <c r="FY1710" s="5"/>
      <c r="FZ1710" s="5"/>
      <c r="GA1710" s="5"/>
      <c r="GB1710" s="5"/>
      <c r="GC1710" s="5"/>
      <c r="GD1710" s="5"/>
      <c r="GE1710" s="5"/>
      <c r="GF1710" s="5"/>
      <c r="GG1710" s="5"/>
      <c r="GH1710" s="5"/>
      <c r="GI1710" s="5"/>
      <c r="GJ1710" s="5"/>
      <c r="GK1710" s="5"/>
      <c r="GL1710" s="5"/>
      <c r="GM1710" s="5"/>
      <c r="GN1710" s="5"/>
    </row>
    <row r="1711" spans="2:196" x14ac:dyDescent="0.2">
      <c r="B1711" s="5"/>
      <c r="C1711" s="5"/>
      <c r="D1711" s="5"/>
      <c r="E1711" s="5"/>
      <c r="F1711" s="3"/>
      <c r="G1711" s="3"/>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c r="FV1711" s="5"/>
      <c r="FW1711" s="5"/>
      <c r="FX1711" s="5"/>
      <c r="FY1711" s="5"/>
      <c r="FZ1711" s="5"/>
      <c r="GA1711" s="5"/>
      <c r="GB1711" s="5"/>
      <c r="GC1711" s="5"/>
      <c r="GD1711" s="5"/>
      <c r="GE1711" s="5"/>
      <c r="GF1711" s="5"/>
      <c r="GG1711" s="5"/>
      <c r="GH1711" s="5"/>
      <c r="GI1711" s="5"/>
      <c r="GJ1711" s="5"/>
      <c r="GK1711" s="5"/>
      <c r="GL1711" s="5"/>
      <c r="GM1711" s="5"/>
      <c r="GN1711" s="5"/>
    </row>
    <row r="1712" spans="2:196" x14ac:dyDescent="0.2">
      <c r="B1712" s="5"/>
      <c r="C1712" s="5"/>
      <c r="D1712" s="5"/>
      <c r="E1712" s="5"/>
      <c r="F1712" s="3"/>
      <c r="G1712" s="3"/>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c r="FV1712" s="5"/>
      <c r="FW1712" s="5"/>
      <c r="FX1712" s="5"/>
      <c r="FY1712" s="5"/>
      <c r="FZ1712" s="5"/>
      <c r="GA1712" s="5"/>
      <c r="GB1712" s="5"/>
      <c r="GC1712" s="5"/>
      <c r="GD1712" s="5"/>
      <c r="GE1712" s="5"/>
      <c r="GF1712" s="5"/>
      <c r="GG1712" s="5"/>
      <c r="GH1712" s="5"/>
      <c r="GI1712" s="5"/>
      <c r="GJ1712" s="5"/>
      <c r="GK1712" s="5"/>
      <c r="GL1712" s="5"/>
      <c r="GM1712" s="5"/>
      <c r="GN1712" s="5"/>
    </row>
    <row r="1713" spans="2:196" x14ac:dyDescent="0.2">
      <c r="B1713" s="5"/>
      <c r="C1713" s="5"/>
      <c r="D1713" s="5"/>
      <c r="E1713" s="5"/>
      <c r="F1713" s="3"/>
      <c r="G1713" s="3"/>
      <c r="H1713" s="5"/>
      <c r="I1713" s="5"/>
      <c r="J1713" s="5"/>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c r="FV1713" s="5"/>
      <c r="FW1713" s="5"/>
      <c r="FX1713" s="5"/>
      <c r="FY1713" s="5"/>
      <c r="FZ1713" s="5"/>
      <c r="GA1713" s="5"/>
      <c r="GB1713" s="5"/>
      <c r="GC1713" s="5"/>
      <c r="GD1713" s="5"/>
      <c r="GE1713" s="5"/>
      <c r="GF1713" s="5"/>
      <c r="GG1713" s="5"/>
      <c r="GH1713" s="5"/>
      <c r="GI1713" s="5"/>
      <c r="GJ1713" s="5"/>
      <c r="GK1713" s="5"/>
      <c r="GL1713" s="5"/>
      <c r="GM1713" s="5"/>
      <c r="GN1713" s="5"/>
    </row>
    <row r="1714" spans="2:196" x14ac:dyDescent="0.2">
      <c r="B1714" s="5"/>
      <c r="C1714" s="5"/>
      <c r="D1714" s="5"/>
      <c r="E1714" s="5"/>
      <c r="F1714" s="3"/>
      <c r="G1714" s="3"/>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c r="FV1714" s="5"/>
      <c r="FW1714" s="5"/>
      <c r="FX1714" s="5"/>
      <c r="FY1714" s="5"/>
      <c r="FZ1714" s="5"/>
      <c r="GA1714" s="5"/>
      <c r="GB1714" s="5"/>
      <c r="GC1714" s="5"/>
      <c r="GD1714" s="5"/>
      <c r="GE1714" s="5"/>
      <c r="GF1714" s="5"/>
      <c r="GG1714" s="5"/>
      <c r="GH1714" s="5"/>
      <c r="GI1714" s="5"/>
      <c r="GJ1714" s="5"/>
      <c r="GK1714" s="5"/>
      <c r="GL1714" s="5"/>
      <c r="GM1714" s="5"/>
      <c r="GN1714" s="5"/>
    </row>
    <row r="1715" spans="2:196" x14ac:dyDescent="0.2">
      <c r="B1715" s="5"/>
      <c r="C1715" s="5"/>
      <c r="D1715" s="5"/>
      <c r="E1715" s="5"/>
      <c r="F1715" s="3"/>
      <c r="G1715" s="3"/>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c r="FV1715" s="5"/>
      <c r="FW1715" s="5"/>
      <c r="FX1715" s="5"/>
      <c r="FY1715" s="5"/>
      <c r="FZ1715" s="5"/>
      <c r="GA1715" s="5"/>
      <c r="GB1715" s="5"/>
      <c r="GC1715" s="5"/>
      <c r="GD1715" s="5"/>
      <c r="GE1715" s="5"/>
      <c r="GF1715" s="5"/>
      <c r="GG1715" s="5"/>
      <c r="GH1715" s="5"/>
      <c r="GI1715" s="5"/>
      <c r="GJ1715" s="5"/>
      <c r="GK1715" s="5"/>
      <c r="GL1715" s="5"/>
      <c r="GM1715" s="5"/>
      <c r="GN1715" s="5"/>
    </row>
    <row r="1716" spans="2:196" x14ac:dyDescent="0.2">
      <c r="B1716" s="5"/>
      <c r="C1716" s="5"/>
      <c r="D1716" s="5"/>
      <c r="E1716" s="5"/>
      <c r="F1716" s="3"/>
      <c r="G1716" s="3"/>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c r="FV1716" s="5"/>
      <c r="FW1716" s="5"/>
      <c r="FX1716" s="5"/>
      <c r="FY1716" s="5"/>
      <c r="FZ1716" s="5"/>
      <c r="GA1716" s="5"/>
      <c r="GB1716" s="5"/>
      <c r="GC1716" s="5"/>
      <c r="GD1716" s="5"/>
      <c r="GE1716" s="5"/>
      <c r="GF1716" s="5"/>
      <c r="GG1716" s="5"/>
      <c r="GH1716" s="5"/>
      <c r="GI1716" s="5"/>
      <c r="GJ1716" s="5"/>
      <c r="GK1716" s="5"/>
      <c r="GL1716" s="5"/>
      <c r="GM1716" s="5"/>
      <c r="GN1716" s="5"/>
    </row>
    <row r="1717" spans="2:196" x14ac:dyDescent="0.2">
      <c r="B1717" s="5"/>
      <c r="C1717" s="5"/>
      <c r="D1717" s="5"/>
      <c r="E1717" s="5"/>
      <c r="F1717" s="3"/>
      <c r="G1717" s="3"/>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c r="FV1717" s="5"/>
      <c r="FW1717" s="5"/>
      <c r="FX1717" s="5"/>
      <c r="FY1717" s="5"/>
      <c r="FZ1717" s="5"/>
      <c r="GA1717" s="5"/>
      <c r="GB1717" s="5"/>
      <c r="GC1717" s="5"/>
      <c r="GD1717" s="5"/>
      <c r="GE1717" s="5"/>
      <c r="GF1717" s="5"/>
      <c r="GG1717" s="5"/>
      <c r="GH1717" s="5"/>
      <c r="GI1717" s="5"/>
      <c r="GJ1717" s="5"/>
      <c r="GK1717" s="5"/>
      <c r="GL1717" s="5"/>
      <c r="GM1717" s="5"/>
      <c r="GN1717" s="5"/>
    </row>
    <row r="1718" spans="2:196" x14ac:dyDescent="0.2">
      <c r="B1718" s="5"/>
      <c r="C1718" s="5"/>
      <c r="D1718" s="5"/>
      <c r="E1718" s="5"/>
      <c r="F1718" s="3"/>
      <c r="G1718" s="3"/>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c r="FV1718" s="5"/>
      <c r="FW1718" s="5"/>
      <c r="FX1718" s="5"/>
      <c r="FY1718" s="5"/>
      <c r="FZ1718" s="5"/>
      <c r="GA1718" s="5"/>
      <c r="GB1718" s="5"/>
      <c r="GC1718" s="5"/>
      <c r="GD1718" s="5"/>
      <c r="GE1718" s="5"/>
      <c r="GF1718" s="5"/>
      <c r="GG1718" s="5"/>
      <c r="GH1718" s="5"/>
      <c r="GI1718" s="5"/>
      <c r="GJ1718" s="5"/>
      <c r="GK1718" s="5"/>
      <c r="GL1718" s="5"/>
      <c r="GM1718" s="5"/>
      <c r="GN1718" s="5"/>
    </row>
    <row r="1719" spans="2:196" x14ac:dyDescent="0.2">
      <c r="B1719" s="5"/>
      <c r="C1719" s="5"/>
      <c r="D1719" s="5"/>
      <c r="E1719" s="5"/>
      <c r="F1719" s="3"/>
      <c r="G1719" s="3"/>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c r="FV1719" s="5"/>
      <c r="FW1719" s="5"/>
      <c r="FX1719" s="5"/>
      <c r="FY1719" s="5"/>
      <c r="FZ1719" s="5"/>
      <c r="GA1719" s="5"/>
      <c r="GB1719" s="5"/>
      <c r="GC1719" s="5"/>
      <c r="GD1719" s="5"/>
      <c r="GE1719" s="5"/>
      <c r="GF1719" s="5"/>
      <c r="GG1719" s="5"/>
      <c r="GH1719" s="5"/>
      <c r="GI1719" s="5"/>
      <c r="GJ1719" s="5"/>
      <c r="GK1719" s="5"/>
      <c r="GL1719" s="5"/>
      <c r="GM1719" s="5"/>
      <c r="GN1719" s="5"/>
    </row>
    <row r="1720" spans="2:196" x14ac:dyDescent="0.2">
      <c r="B1720" s="5"/>
      <c r="C1720" s="5"/>
      <c r="D1720" s="5"/>
      <c r="E1720" s="5"/>
      <c r="F1720" s="3"/>
      <c r="G1720" s="3"/>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c r="FV1720" s="5"/>
      <c r="FW1720" s="5"/>
      <c r="FX1720" s="5"/>
      <c r="FY1720" s="5"/>
      <c r="FZ1720" s="5"/>
      <c r="GA1720" s="5"/>
      <c r="GB1720" s="5"/>
      <c r="GC1720" s="5"/>
      <c r="GD1720" s="5"/>
      <c r="GE1720" s="5"/>
      <c r="GF1720" s="5"/>
      <c r="GG1720" s="5"/>
      <c r="GH1720" s="5"/>
      <c r="GI1720" s="5"/>
      <c r="GJ1720" s="5"/>
      <c r="GK1720" s="5"/>
      <c r="GL1720" s="5"/>
      <c r="GM1720" s="5"/>
      <c r="GN1720" s="5"/>
    </row>
    <row r="1721" spans="2:196" x14ac:dyDescent="0.2">
      <c r="B1721" s="5"/>
      <c r="C1721" s="5"/>
      <c r="D1721" s="5"/>
      <c r="E1721" s="5"/>
      <c r="F1721" s="3"/>
      <c r="G1721" s="3"/>
      <c r="H1721" s="5"/>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c r="FV1721" s="5"/>
      <c r="FW1721" s="5"/>
      <c r="FX1721" s="5"/>
      <c r="FY1721" s="5"/>
      <c r="FZ1721" s="5"/>
      <c r="GA1721" s="5"/>
      <c r="GB1721" s="5"/>
      <c r="GC1721" s="5"/>
      <c r="GD1721" s="5"/>
      <c r="GE1721" s="5"/>
      <c r="GF1721" s="5"/>
      <c r="GG1721" s="5"/>
      <c r="GH1721" s="5"/>
      <c r="GI1721" s="5"/>
      <c r="GJ1721" s="5"/>
      <c r="GK1721" s="5"/>
      <c r="GL1721" s="5"/>
      <c r="GM1721" s="5"/>
      <c r="GN1721" s="5"/>
    </row>
    <row r="1722" spans="2:196" x14ac:dyDescent="0.2">
      <c r="B1722" s="5"/>
      <c r="C1722" s="5"/>
      <c r="D1722" s="5"/>
      <c r="E1722" s="5"/>
      <c r="F1722" s="3"/>
      <c r="G1722" s="3"/>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c r="FV1722" s="5"/>
      <c r="FW1722" s="5"/>
      <c r="FX1722" s="5"/>
      <c r="FY1722" s="5"/>
      <c r="FZ1722" s="5"/>
      <c r="GA1722" s="5"/>
      <c r="GB1722" s="5"/>
      <c r="GC1722" s="5"/>
      <c r="GD1722" s="5"/>
      <c r="GE1722" s="5"/>
      <c r="GF1722" s="5"/>
      <c r="GG1722" s="5"/>
      <c r="GH1722" s="5"/>
      <c r="GI1722" s="5"/>
      <c r="GJ1722" s="5"/>
      <c r="GK1722" s="5"/>
      <c r="GL1722" s="5"/>
      <c r="GM1722" s="5"/>
      <c r="GN1722" s="5"/>
    </row>
    <row r="1723" spans="2:196" x14ac:dyDescent="0.2">
      <c r="B1723" s="5"/>
      <c r="C1723" s="5"/>
      <c r="D1723" s="5"/>
      <c r="E1723" s="5"/>
      <c r="F1723" s="3"/>
      <c r="G1723" s="3"/>
      <c r="H1723" s="5"/>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c r="FV1723" s="5"/>
      <c r="FW1723" s="5"/>
      <c r="FX1723" s="5"/>
      <c r="FY1723" s="5"/>
      <c r="FZ1723" s="5"/>
      <c r="GA1723" s="5"/>
      <c r="GB1723" s="5"/>
      <c r="GC1723" s="5"/>
      <c r="GD1723" s="5"/>
      <c r="GE1723" s="5"/>
      <c r="GF1723" s="5"/>
      <c r="GG1723" s="5"/>
      <c r="GH1723" s="5"/>
      <c r="GI1723" s="5"/>
      <c r="GJ1723" s="5"/>
      <c r="GK1723" s="5"/>
      <c r="GL1723" s="5"/>
      <c r="GM1723" s="5"/>
      <c r="GN1723" s="5"/>
    </row>
    <row r="1724" spans="2:196" x14ac:dyDescent="0.2">
      <c r="B1724" s="5"/>
      <c r="C1724" s="5"/>
      <c r="D1724" s="5"/>
      <c r="E1724" s="5"/>
      <c r="F1724" s="3"/>
      <c r="G1724" s="3"/>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c r="FV1724" s="5"/>
      <c r="FW1724" s="5"/>
      <c r="FX1724" s="5"/>
      <c r="FY1724" s="5"/>
      <c r="FZ1724" s="5"/>
      <c r="GA1724" s="5"/>
      <c r="GB1724" s="5"/>
      <c r="GC1724" s="5"/>
      <c r="GD1724" s="5"/>
      <c r="GE1724" s="5"/>
      <c r="GF1724" s="5"/>
      <c r="GG1724" s="5"/>
      <c r="GH1724" s="5"/>
      <c r="GI1724" s="5"/>
      <c r="GJ1724" s="5"/>
      <c r="GK1724" s="5"/>
      <c r="GL1724" s="5"/>
      <c r="GM1724" s="5"/>
      <c r="GN1724" s="5"/>
    </row>
    <row r="1725" spans="2:196" x14ac:dyDescent="0.2">
      <c r="B1725" s="5"/>
      <c r="C1725" s="5"/>
      <c r="D1725" s="5"/>
      <c r="E1725" s="5"/>
      <c r="F1725" s="3"/>
      <c r="G1725" s="3"/>
      <c r="H1725" s="5"/>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c r="FV1725" s="5"/>
      <c r="FW1725" s="5"/>
      <c r="FX1725" s="5"/>
      <c r="FY1725" s="5"/>
      <c r="FZ1725" s="5"/>
      <c r="GA1725" s="5"/>
      <c r="GB1725" s="5"/>
      <c r="GC1725" s="5"/>
      <c r="GD1725" s="5"/>
      <c r="GE1725" s="5"/>
      <c r="GF1725" s="5"/>
      <c r="GG1725" s="5"/>
      <c r="GH1725" s="5"/>
      <c r="GI1725" s="5"/>
      <c r="GJ1725" s="5"/>
      <c r="GK1725" s="5"/>
      <c r="GL1725" s="5"/>
      <c r="GM1725" s="5"/>
      <c r="GN1725" s="5"/>
    </row>
    <row r="1726" spans="2:196" x14ac:dyDescent="0.2">
      <c r="B1726" s="5"/>
      <c r="C1726" s="5"/>
      <c r="D1726" s="5"/>
      <c r="E1726" s="5"/>
      <c r="F1726" s="3"/>
      <c r="G1726" s="3"/>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c r="FV1726" s="5"/>
      <c r="FW1726" s="5"/>
      <c r="FX1726" s="5"/>
      <c r="FY1726" s="5"/>
      <c r="FZ1726" s="5"/>
      <c r="GA1726" s="5"/>
      <c r="GB1726" s="5"/>
      <c r="GC1726" s="5"/>
      <c r="GD1726" s="5"/>
      <c r="GE1726" s="5"/>
      <c r="GF1726" s="5"/>
      <c r="GG1726" s="5"/>
      <c r="GH1726" s="5"/>
      <c r="GI1726" s="5"/>
      <c r="GJ1726" s="5"/>
      <c r="GK1726" s="5"/>
      <c r="GL1726" s="5"/>
      <c r="GM1726" s="5"/>
      <c r="GN1726" s="5"/>
    </row>
    <row r="1727" spans="2:196" x14ac:dyDescent="0.2">
      <c r="B1727" s="5"/>
      <c r="C1727" s="5"/>
      <c r="D1727" s="5"/>
      <c r="E1727" s="5"/>
      <c r="F1727" s="3"/>
      <c r="G1727" s="3"/>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c r="FV1727" s="5"/>
      <c r="FW1727" s="5"/>
      <c r="FX1727" s="5"/>
      <c r="FY1727" s="5"/>
      <c r="FZ1727" s="5"/>
      <c r="GA1727" s="5"/>
      <c r="GB1727" s="5"/>
      <c r="GC1727" s="5"/>
      <c r="GD1727" s="5"/>
      <c r="GE1727" s="5"/>
      <c r="GF1727" s="5"/>
      <c r="GG1727" s="5"/>
      <c r="GH1727" s="5"/>
      <c r="GI1727" s="5"/>
      <c r="GJ1727" s="5"/>
      <c r="GK1727" s="5"/>
      <c r="GL1727" s="5"/>
      <c r="GM1727" s="5"/>
      <c r="GN1727" s="5"/>
    </row>
    <row r="1728" spans="2:196" x14ac:dyDescent="0.2">
      <c r="B1728" s="5"/>
      <c r="C1728" s="5"/>
      <c r="D1728" s="5"/>
      <c r="E1728" s="5"/>
      <c r="F1728" s="3"/>
      <c r="G1728" s="3"/>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c r="FV1728" s="5"/>
      <c r="FW1728" s="5"/>
      <c r="FX1728" s="5"/>
      <c r="FY1728" s="5"/>
      <c r="FZ1728" s="5"/>
      <c r="GA1728" s="5"/>
      <c r="GB1728" s="5"/>
      <c r="GC1728" s="5"/>
      <c r="GD1728" s="5"/>
      <c r="GE1728" s="5"/>
      <c r="GF1728" s="5"/>
      <c r="GG1728" s="5"/>
      <c r="GH1728" s="5"/>
      <c r="GI1728" s="5"/>
      <c r="GJ1728" s="5"/>
      <c r="GK1728" s="5"/>
      <c r="GL1728" s="5"/>
      <c r="GM1728" s="5"/>
      <c r="GN1728" s="5"/>
    </row>
    <row r="1729" spans="2:196" x14ac:dyDescent="0.2">
      <c r="B1729" s="5"/>
      <c r="C1729" s="5"/>
      <c r="D1729" s="5"/>
      <c r="E1729" s="5"/>
      <c r="F1729" s="3"/>
      <c r="G1729" s="3"/>
      <c r="H1729" s="5"/>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c r="FV1729" s="5"/>
      <c r="FW1729" s="5"/>
      <c r="FX1729" s="5"/>
      <c r="FY1729" s="5"/>
      <c r="FZ1729" s="5"/>
      <c r="GA1729" s="5"/>
      <c r="GB1729" s="5"/>
      <c r="GC1729" s="5"/>
      <c r="GD1729" s="5"/>
      <c r="GE1729" s="5"/>
      <c r="GF1729" s="5"/>
      <c r="GG1729" s="5"/>
      <c r="GH1729" s="5"/>
      <c r="GI1729" s="5"/>
      <c r="GJ1729" s="5"/>
      <c r="GK1729" s="5"/>
      <c r="GL1729" s="5"/>
      <c r="GM1729" s="5"/>
      <c r="GN1729" s="5"/>
    </row>
    <row r="1730" spans="2:196" x14ac:dyDescent="0.2">
      <c r="B1730" s="5"/>
      <c r="C1730" s="5"/>
      <c r="D1730" s="5"/>
      <c r="E1730" s="5"/>
      <c r="F1730" s="3"/>
      <c r="G1730" s="3"/>
      <c r="H1730" s="5"/>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c r="FV1730" s="5"/>
      <c r="FW1730" s="5"/>
      <c r="FX1730" s="5"/>
      <c r="FY1730" s="5"/>
      <c r="FZ1730" s="5"/>
      <c r="GA1730" s="5"/>
      <c r="GB1730" s="5"/>
      <c r="GC1730" s="5"/>
      <c r="GD1730" s="5"/>
      <c r="GE1730" s="5"/>
      <c r="GF1730" s="5"/>
      <c r="GG1730" s="5"/>
      <c r="GH1730" s="5"/>
      <c r="GI1730" s="5"/>
      <c r="GJ1730" s="5"/>
      <c r="GK1730" s="5"/>
      <c r="GL1730" s="5"/>
      <c r="GM1730" s="5"/>
      <c r="GN1730" s="5"/>
    </row>
    <row r="1731" spans="2:196" x14ac:dyDescent="0.2">
      <c r="B1731" s="5"/>
      <c r="C1731" s="5"/>
      <c r="D1731" s="5"/>
      <c r="E1731" s="5"/>
      <c r="F1731" s="3"/>
      <c r="G1731" s="3"/>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c r="FV1731" s="5"/>
      <c r="FW1731" s="5"/>
      <c r="FX1731" s="5"/>
      <c r="FY1731" s="5"/>
      <c r="FZ1731" s="5"/>
      <c r="GA1731" s="5"/>
      <c r="GB1731" s="5"/>
      <c r="GC1731" s="5"/>
      <c r="GD1731" s="5"/>
      <c r="GE1731" s="5"/>
      <c r="GF1731" s="5"/>
      <c r="GG1731" s="5"/>
      <c r="GH1731" s="5"/>
      <c r="GI1731" s="5"/>
      <c r="GJ1731" s="5"/>
      <c r="GK1731" s="5"/>
      <c r="GL1731" s="5"/>
      <c r="GM1731" s="5"/>
      <c r="GN1731" s="5"/>
    </row>
    <row r="1732" spans="2:196" x14ac:dyDescent="0.2">
      <c r="B1732" s="5"/>
      <c r="C1732" s="5"/>
      <c r="D1732" s="5"/>
      <c r="E1732" s="5"/>
      <c r="F1732" s="3"/>
      <c r="G1732" s="3"/>
      <c r="H1732" s="5"/>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c r="FV1732" s="5"/>
      <c r="FW1732" s="5"/>
      <c r="FX1732" s="5"/>
      <c r="FY1732" s="5"/>
      <c r="FZ1732" s="5"/>
      <c r="GA1732" s="5"/>
      <c r="GB1732" s="5"/>
      <c r="GC1732" s="5"/>
      <c r="GD1732" s="5"/>
      <c r="GE1732" s="5"/>
      <c r="GF1732" s="5"/>
      <c r="GG1732" s="5"/>
      <c r="GH1732" s="5"/>
      <c r="GI1732" s="5"/>
      <c r="GJ1732" s="5"/>
      <c r="GK1732" s="5"/>
      <c r="GL1732" s="5"/>
      <c r="GM1732" s="5"/>
      <c r="GN1732" s="5"/>
    </row>
    <row r="1733" spans="2:196" x14ac:dyDescent="0.2">
      <c r="B1733" s="5"/>
      <c r="C1733" s="5"/>
      <c r="D1733" s="5"/>
      <c r="E1733" s="5"/>
      <c r="F1733" s="3"/>
      <c r="G1733" s="3"/>
      <c r="H1733" s="5"/>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c r="FV1733" s="5"/>
      <c r="FW1733" s="5"/>
      <c r="FX1733" s="5"/>
      <c r="FY1733" s="5"/>
      <c r="FZ1733" s="5"/>
      <c r="GA1733" s="5"/>
      <c r="GB1733" s="5"/>
      <c r="GC1733" s="5"/>
      <c r="GD1733" s="5"/>
      <c r="GE1733" s="5"/>
      <c r="GF1733" s="5"/>
      <c r="GG1733" s="5"/>
      <c r="GH1733" s="5"/>
      <c r="GI1733" s="5"/>
      <c r="GJ1733" s="5"/>
      <c r="GK1733" s="5"/>
      <c r="GL1733" s="5"/>
      <c r="GM1733" s="5"/>
      <c r="GN1733" s="5"/>
    </row>
    <row r="1734" spans="2:196" x14ac:dyDescent="0.2">
      <c r="B1734" s="5"/>
      <c r="C1734" s="5"/>
      <c r="D1734" s="5"/>
      <c r="E1734" s="5"/>
      <c r="F1734" s="3"/>
      <c r="G1734" s="3"/>
      <c r="H1734" s="5"/>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c r="FV1734" s="5"/>
      <c r="FW1734" s="5"/>
      <c r="FX1734" s="5"/>
      <c r="FY1734" s="5"/>
      <c r="FZ1734" s="5"/>
      <c r="GA1734" s="5"/>
      <c r="GB1734" s="5"/>
      <c r="GC1734" s="5"/>
      <c r="GD1734" s="5"/>
      <c r="GE1734" s="5"/>
      <c r="GF1734" s="5"/>
      <c r="GG1734" s="5"/>
      <c r="GH1734" s="5"/>
      <c r="GI1734" s="5"/>
      <c r="GJ1734" s="5"/>
      <c r="GK1734" s="5"/>
      <c r="GL1734" s="5"/>
      <c r="GM1734" s="5"/>
      <c r="GN1734" s="5"/>
    </row>
    <row r="1735" spans="2:196" x14ac:dyDescent="0.2">
      <c r="B1735" s="5"/>
      <c r="C1735" s="5"/>
      <c r="D1735" s="5"/>
      <c r="E1735" s="5"/>
      <c r="F1735" s="3"/>
      <c r="G1735" s="3"/>
      <c r="H1735" s="5"/>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c r="FV1735" s="5"/>
      <c r="FW1735" s="5"/>
      <c r="FX1735" s="5"/>
      <c r="FY1735" s="5"/>
      <c r="FZ1735" s="5"/>
      <c r="GA1735" s="5"/>
      <c r="GB1735" s="5"/>
      <c r="GC1735" s="5"/>
      <c r="GD1735" s="5"/>
      <c r="GE1735" s="5"/>
      <c r="GF1735" s="5"/>
      <c r="GG1735" s="5"/>
      <c r="GH1735" s="5"/>
      <c r="GI1735" s="5"/>
      <c r="GJ1735" s="5"/>
      <c r="GK1735" s="5"/>
      <c r="GL1735" s="5"/>
      <c r="GM1735" s="5"/>
      <c r="GN1735" s="5"/>
    </row>
    <row r="1736" spans="2:196" x14ac:dyDescent="0.2">
      <c r="B1736" s="5"/>
      <c r="C1736" s="5"/>
      <c r="D1736" s="5"/>
      <c r="E1736" s="5"/>
      <c r="F1736" s="3"/>
      <c r="G1736" s="3"/>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c r="FV1736" s="5"/>
      <c r="FW1736" s="5"/>
      <c r="FX1736" s="5"/>
      <c r="FY1736" s="5"/>
      <c r="FZ1736" s="5"/>
      <c r="GA1736" s="5"/>
      <c r="GB1736" s="5"/>
      <c r="GC1736" s="5"/>
      <c r="GD1736" s="5"/>
      <c r="GE1736" s="5"/>
      <c r="GF1736" s="5"/>
      <c r="GG1736" s="5"/>
      <c r="GH1736" s="5"/>
      <c r="GI1736" s="5"/>
      <c r="GJ1736" s="5"/>
      <c r="GK1736" s="5"/>
      <c r="GL1736" s="5"/>
      <c r="GM1736" s="5"/>
      <c r="GN1736" s="5"/>
    </row>
    <row r="1737" spans="2:196" x14ac:dyDescent="0.2">
      <c r="B1737" s="5"/>
      <c r="C1737" s="5"/>
      <c r="D1737" s="5"/>
      <c r="E1737" s="5"/>
      <c r="F1737" s="3"/>
      <c r="G1737" s="3"/>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c r="FV1737" s="5"/>
      <c r="FW1737" s="5"/>
      <c r="FX1737" s="5"/>
      <c r="FY1737" s="5"/>
      <c r="FZ1737" s="5"/>
      <c r="GA1737" s="5"/>
      <c r="GB1737" s="5"/>
      <c r="GC1737" s="5"/>
      <c r="GD1737" s="5"/>
      <c r="GE1737" s="5"/>
      <c r="GF1737" s="5"/>
      <c r="GG1737" s="5"/>
      <c r="GH1737" s="5"/>
      <c r="GI1737" s="5"/>
      <c r="GJ1737" s="5"/>
      <c r="GK1737" s="5"/>
      <c r="GL1737" s="5"/>
      <c r="GM1737" s="5"/>
      <c r="GN1737" s="5"/>
    </row>
    <row r="1738" spans="2:196" x14ac:dyDescent="0.2">
      <c r="B1738" s="5"/>
      <c r="C1738" s="5"/>
      <c r="D1738" s="5"/>
      <c r="E1738" s="5"/>
      <c r="F1738" s="3"/>
      <c r="G1738" s="3"/>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c r="FV1738" s="5"/>
      <c r="FW1738" s="5"/>
      <c r="FX1738" s="5"/>
      <c r="FY1738" s="5"/>
      <c r="FZ1738" s="5"/>
      <c r="GA1738" s="5"/>
      <c r="GB1738" s="5"/>
      <c r="GC1738" s="5"/>
      <c r="GD1738" s="5"/>
      <c r="GE1738" s="5"/>
      <c r="GF1738" s="5"/>
      <c r="GG1738" s="5"/>
      <c r="GH1738" s="5"/>
      <c r="GI1738" s="5"/>
      <c r="GJ1738" s="5"/>
      <c r="GK1738" s="5"/>
      <c r="GL1738" s="5"/>
      <c r="GM1738" s="5"/>
      <c r="GN1738" s="5"/>
    </row>
    <row r="1739" spans="2:196" x14ac:dyDescent="0.2">
      <c r="B1739" s="5"/>
      <c r="C1739" s="5"/>
      <c r="D1739" s="5"/>
      <c r="E1739" s="5"/>
      <c r="F1739" s="3"/>
      <c r="G1739" s="3"/>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c r="FV1739" s="5"/>
      <c r="FW1739" s="5"/>
      <c r="FX1739" s="5"/>
      <c r="FY1739" s="5"/>
      <c r="FZ1739" s="5"/>
      <c r="GA1739" s="5"/>
      <c r="GB1739" s="5"/>
      <c r="GC1739" s="5"/>
      <c r="GD1739" s="5"/>
      <c r="GE1739" s="5"/>
      <c r="GF1739" s="5"/>
      <c r="GG1739" s="5"/>
      <c r="GH1739" s="5"/>
      <c r="GI1739" s="5"/>
      <c r="GJ1739" s="5"/>
      <c r="GK1739" s="5"/>
      <c r="GL1739" s="5"/>
      <c r="GM1739" s="5"/>
      <c r="GN1739" s="5"/>
    </row>
    <row r="1740" spans="2:196" x14ac:dyDescent="0.2">
      <c r="B1740" s="5"/>
      <c r="C1740" s="5"/>
      <c r="D1740" s="5"/>
      <c r="E1740" s="5"/>
      <c r="F1740" s="3"/>
      <c r="G1740" s="3"/>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c r="FV1740" s="5"/>
      <c r="FW1740" s="5"/>
      <c r="FX1740" s="5"/>
      <c r="FY1740" s="5"/>
      <c r="FZ1740" s="5"/>
      <c r="GA1740" s="5"/>
      <c r="GB1740" s="5"/>
      <c r="GC1740" s="5"/>
      <c r="GD1740" s="5"/>
      <c r="GE1740" s="5"/>
      <c r="GF1740" s="5"/>
      <c r="GG1740" s="5"/>
      <c r="GH1740" s="5"/>
      <c r="GI1740" s="5"/>
      <c r="GJ1740" s="5"/>
      <c r="GK1740" s="5"/>
      <c r="GL1740" s="5"/>
      <c r="GM1740" s="5"/>
      <c r="GN1740" s="5"/>
    </row>
    <row r="1741" spans="2:196" x14ac:dyDescent="0.2">
      <c r="B1741" s="5"/>
      <c r="C1741" s="5"/>
      <c r="D1741" s="5"/>
      <c r="E1741" s="5"/>
      <c r="F1741" s="3"/>
      <c r="G1741" s="3"/>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c r="FV1741" s="5"/>
      <c r="FW1741" s="5"/>
      <c r="FX1741" s="5"/>
      <c r="FY1741" s="5"/>
      <c r="FZ1741" s="5"/>
      <c r="GA1741" s="5"/>
      <c r="GB1741" s="5"/>
      <c r="GC1741" s="5"/>
      <c r="GD1741" s="5"/>
      <c r="GE1741" s="5"/>
      <c r="GF1741" s="5"/>
      <c r="GG1741" s="5"/>
      <c r="GH1741" s="5"/>
      <c r="GI1741" s="5"/>
      <c r="GJ1741" s="5"/>
      <c r="GK1741" s="5"/>
      <c r="GL1741" s="5"/>
      <c r="GM1741" s="5"/>
      <c r="GN1741" s="5"/>
    </row>
    <row r="1742" spans="2:196" x14ac:dyDescent="0.2">
      <c r="B1742" s="5"/>
      <c r="C1742" s="5"/>
      <c r="D1742" s="5"/>
      <c r="E1742" s="5"/>
      <c r="F1742" s="3"/>
      <c r="G1742" s="3"/>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c r="FV1742" s="5"/>
      <c r="FW1742" s="5"/>
      <c r="FX1742" s="5"/>
      <c r="FY1742" s="5"/>
      <c r="FZ1742" s="5"/>
      <c r="GA1742" s="5"/>
      <c r="GB1742" s="5"/>
      <c r="GC1742" s="5"/>
      <c r="GD1742" s="5"/>
      <c r="GE1742" s="5"/>
      <c r="GF1742" s="5"/>
      <c r="GG1742" s="5"/>
      <c r="GH1742" s="5"/>
      <c r="GI1742" s="5"/>
      <c r="GJ1742" s="5"/>
      <c r="GK1742" s="5"/>
      <c r="GL1742" s="5"/>
      <c r="GM1742" s="5"/>
      <c r="GN1742" s="5"/>
    </row>
    <row r="1743" spans="2:196" x14ac:dyDescent="0.2">
      <c r="B1743" s="5"/>
      <c r="C1743" s="5"/>
      <c r="D1743" s="5"/>
      <c r="E1743" s="5"/>
      <c r="F1743" s="3"/>
      <c r="G1743" s="3"/>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row>
    <row r="1744" spans="2:196" x14ac:dyDescent="0.2">
      <c r="B1744" s="5"/>
      <c r="C1744" s="5"/>
      <c r="D1744" s="5"/>
      <c r="E1744" s="5"/>
      <c r="F1744" s="3"/>
      <c r="G1744" s="3"/>
      <c r="H1744" s="5"/>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row>
    <row r="1745" spans="2:196" x14ac:dyDescent="0.2">
      <c r="B1745" s="5"/>
      <c r="C1745" s="5"/>
      <c r="D1745" s="5"/>
      <c r="E1745" s="5"/>
      <c r="F1745" s="3"/>
      <c r="G1745" s="3"/>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row>
    <row r="1746" spans="2:196" x14ac:dyDescent="0.2">
      <c r="B1746" s="5"/>
      <c r="C1746" s="5"/>
      <c r="D1746" s="5"/>
      <c r="E1746" s="5"/>
      <c r="F1746" s="3"/>
      <c r="G1746" s="3"/>
      <c r="H1746" s="5"/>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row>
    <row r="1747" spans="2:196" x14ac:dyDescent="0.2">
      <c r="B1747" s="5"/>
      <c r="C1747" s="5"/>
      <c r="D1747" s="5"/>
      <c r="E1747" s="5"/>
      <c r="F1747" s="3"/>
      <c r="G1747" s="3"/>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row>
    <row r="1748" spans="2:196" x14ac:dyDescent="0.2">
      <c r="B1748" s="5"/>
      <c r="C1748" s="5"/>
      <c r="D1748" s="5"/>
      <c r="E1748" s="5"/>
      <c r="F1748" s="3"/>
      <c r="G1748" s="3"/>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row>
    <row r="1749" spans="2:196" x14ac:dyDescent="0.2">
      <c r="B1749" s="5"/>
      <c r="C1749" s="5"/>
      <c r="D1749" s="5"/>
      <c r="E1749" s="5"/>
      <c r="F1749" s="3"/>
      <c r="G1749" s="3"/>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row>
    <row r="1750" spans="2:196" x14ac:dyDescent="0.2">
      <c r="B1750" s="5"/>
      <c r="C1750" s="5"/>
      <c r="D1750" s="5"/>
      <c r="E1750" s="5"/>
      <c r="F1750" s="3"/>
      <c r="G1750" s="3"/>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row>
    <row r="1751" spans="2:196" x14ac:dyDescent="0.2">
      <c r="B1751" s="5"/>
      <c r="C1751" s="5"/>
      <c r="D1751" s="5"/>
      <c r="E1751" s="5"/>
      <c r="F1751" s="3"/>
      <c r="G1751" s="3"/>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row>
    <row r="1752" spans="2:196" x14ac:dyDescent="0.2">
      <c r="B1752" s="5"/>
      <c r="C1752" s="5"/>
      <c r="D1752" s="5"/>
      <c r="E1752" s="5"/>
      <c r="F1752" s="3"/>
      <c r="G1752" s="3"/>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c r="FV1752" s="5"/>
      <c r="FW1752" s="5"/>
      <c r="FX1752" s="5"/>
      <c r="FY1752" s="5"/>
      <c r="FZ1752" s="5"/>
      <c r="GA1752" s="5"/>
      <c r="GB1752" s="5"/>
      <c r="GC1752" s="5"/>
      <c r="GD1752" s="5"/>
      <c r="GE1752" s="5"/>
      <c r="GF1752" s="5"/>
      <c r="GG1752" s="5"/>
      <c r="GH1752" s="5"/>
      <c r="GI1752" s="5"/>
      <c r="GJ1752" s="5"/>
      <c r="GK1752" s="5"/>
      <c r="GL1752" s="5"/>
      <c r="GM1752" s="5"/>
      <c r="GN1752" s="5"/>
    </row>
    <row r="1753" spans="2:196" x14ac:dyDescent="0.2">
      <c r="B1753" s="5"/>
      <c r="C1753" s="5"/>
      <c r="D1753" s="5"/>
      <c r="E1753" s="5"/>
      <c r="F1753" s="3"/>
      <c r="G1753" s="3"/>
      <c r="H1753" s="5"/>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c r="FV1753" s="5"/>
      <c r="FW1753" s="5"/>
      <c r="FX1753" s="5"/>
      <c r="FY1753" s="5"/>
      <c r="FZ1753" s="5"/>
      <c r="GA1753" s="5"/>
      <c r="GB1753" s="5"/>
      <c r="GC1753" s="5"/>
      <c r="GD1753" s="5"/>
      <c r="GE1753" s="5"/>
      <c r="GF1753" s="5"/>
      <c r="GG1753" s="5"/>
      <c r="GH1753" s="5"/>
      <c r="GI1753" s="5"/>
      <c r="GJ1753" s="5"/>
      <c r="GK1753" s="5"/>
      <c r="GL1753" s="5"/>
      <c r="GM1753" s="5"/>
      <c r="GN1753" s="5"/>
    </row>
    <row r="1754" spans="2:196" x14ac:dyDescent="0.2">
      <c r="B1754" s="5"/>
      <c r="C1754" s="5"/>
      <c r="D1754" s="5"/>
      <c r="E1754" s="5"/>
      <c r="F1754" s="3"/>
      <c r="G1754" s="3"/>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c r="FV1754" s="5"/>
      <c r="FW1754" s="5"/>
      <c r="FX1754" s="5"/>
      <c r="FY1754" s="5"/>
      <c r="FZ1754" s="5"/>
      <c r="GA1754" s="5"/>
      <c r="GB1754" s="5"/>
      <c r="GC1754" s="5"/>
      <c r="GD1754" s="5"/>
      <c r="GE1754" s="5"/>
      <c r="GF1754" s="5"/>
      <c r="GG1754" s="5"/>
      <c r="GH1754" s="5"/>
      <c r="GI1754" s="5"/>
      <c r="GJ1754" s="5"/>
      <c r="GK1754" s="5"/>
      <c r="GL1754" s="5"/>
      <c r="GM1754" s="5"/>
      <c r="GN1754" s="5"/>
    </row>
    <row r="1755" spans="2:196" x14ac:dyDescent="0.2">
      <c r="B1755" s="5"/>
      <c r="C1755" s="5"/>
      <c r="D1755" s="5"/>
      <c r="E1755" s="5"/>
      <c r="F1755" s="3"/>
      <c r="G1755" s="3"/>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c r="FV1755" s="5"/>
      <c r="FW1755" s="5"/>
      <c r="FX1755" s="5"/>
      <c r="FY1755" s="5"/>
      <c r="FZ1755" s="5"/>
      <c r="GA1755" s="5"/>
      <c r="GB1755" s="5"/>
      <c r="GC1755" s="5"/>
      <c r="GD1755" s="5"/>
      <c r="GE1755" s="5"/>
      <c r="GF1755" s="5"/>
      <c r="GG1755" s="5"/>
      <c r="GH1755" s="5"/>
      <c r="GI1755" s="5"/>
      <c r="GJ1755" s="5"/>
      <c r="GK1755" s="5"/>
      <c r="GL1755" s="5"/>
      <c r="GM1755" s="5"/>
      <c r="GN1755" s="5"/>
    </row>
    <row r="1756" spans="2:196" x14ac:dyDescent="0.2">
      <c r="B1756" s="5"/>
      <c r="C1756" s="5"/>
      <c r="D1756" s="5"/>
      <c r="E1756" s="5"/>
      <c r="F1756" s="3"/>
      <c r="G1756" s="3"/>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c r="FV1756" s="5"/>
      <c r="FW1756" s="5"/>
      <c r="FX1756" s="5"/>
      <c r="FY1756" s="5"/>
      <c r="FZ1756" s="5"/>
      <c r="GA1756" s="5"/>
      <c r="GB1756" s="5"/>
      <c r="GC1756" s="5"/>
      <c r="GD1756" s="5"/>
      <c r="GE1756" s="5"/>
      <c r="GF1756" s="5"/>
      <c r="GG1756" s="5"/>
      <c r="GH1756" s="5"/>
      <c r="GI1756" s="5"/>
      <c r="GJ1756" s="5"/>
      <c r="GK1756" s="5"/>
      <c r="GL1756" s="5"/>
      <c r="GM1756" s="5"/>
      <c r="GN1756" s="5"/>
    </row>
    <row r="1757" spans="2:196" x14ac:dyDescent="0.2">
      <c r="B1757" s="5"/>
      <c r="C1757" s="5"/>
      <c r="D1757" s="5"/>
      <c r="E1757" s="5"/>
      <c r="F1757" s="3"/>
      <c r="G1757" s="3"/>
      <c r="H1757" s="5"/>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c r="FV1757" s="5"/>
      <c r="FW1757" s="5"/>
      <c r="FX1757" s="5"/>
      <c r="FY1757" s="5"/>
      <c r="FZ1757" s="5"/>
      <c r="GA1757" s="5"/>
      <c r="GB1757" s="5"/>
      <c r="GC1757" s="5"/>
      <c r="GD1757" s="5"/>
      <c r="GE1757" s="5"/>
      <c r="GF1757" s="5"/>
      <c r="GG1757" s="5"/>
      <c r="GH1757" s="5"/>
      <c r="GI1757" s="5"/>
      <c r="GJ1757" s="5"/>
      <c r="GK1757" s="5"/>
      <c r="GL1757" s="5"/>
      <c r="GM1757" s="5"/>
      <c r="GN1757" s="5"/>
    </row>
    <row r="1758" spans="2:196" x14ac:dyDescent="0.2">
      <c r="B1758" s="5"/>
      <c r="C1758" s="5"/>
      <c r="D1758" s="5"/>
      <c r="E1758" s="5"/>
      <c r="F1758" s="3"/>
      <c r="G1758" s="3"/>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c r="FV1758" s="5"/>
      <c r="FW1758" s="5"/>
      <c r="FX1758" s="5"/>
      <c r="FY1758" s="5"/>
      <c r="FZ1758" s="5"/>
      <c r="GA1758" s="5"/>
      <c r="GB1758" s="5"/>
      <c r="GC1758" s="5"/>
      <c r="GD1758" s="5"/>
      <c r="GE1758" s="5"/>
      <c r="GF1758" s="5"/>
      <c r="GG1758" s="5"/>
      <c r="GH1758" s="5"/>
      <c r="GI1758" s="5"/>
      <c r="GJ1758" s="5"/>
      <c r="GK1758" s="5"/>
      <c r="GL1758" s="5"/>
      <c r="GM1758" s="5"/>
      <c r="GN1758" s="5"/>
    </row>
    <row r="1759" spans="2:196" x14ac:dyDescent="0.2">
      <c r="B1759" s="5"/>
      <c r="C1759" s="5"/>
      <c r="D1759" s="5"/>
      <c r="E1759" s="5"/>
      <c r="F1759" s="3"/>
      <c r="G1759" s="3"/>
      <c r="H1759" s="5"/>
      <c r="I1759" s="5"/>
      <c r="J1759" s="5"/>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c r="FV1759" s="5"/>
      <c r="FW1759" s="5"/>
      <c r="FX1759" s="5"/>
      <c r="FY1759" s="5"/>
      <c r="FZ1759" s="5"/>
      <c r="GA1759" s="5"/>
      <c r="GB1759" s="5"/>
      <c r="GC1759" s="5"/>
      <c r="GD1759" s="5"/>
      <c r="GE1759" s="5"/>
      <c r="GF1759" s="5"/>
      <c r="GG1759" s="5"/>
      <c r="GH1759" s="5"/>
      <c r="GI1759" s="5"/>
      <c r="GJ1759" s="5"/>
      <c r="GK1759" s="5"/>
      <c r="GL1759" s="5"/>
      <c r="GM1759" s="5"/>
      <c r="GN1759" s="5"/>
    </row>
    <row r="1760" spans="2:196" x14ac:dyDescent="0.2">
      <c r="B1760" s="5"/>
      <c r="C1760" s="5"/>
      <c r="D1760" s="5"/>
      <c r="E1760" s="5"/>
      <c r="F1760" s="3"/>
      <c r="G1760" s="3"/>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c r="FV1760" s="5"/>
      <c r="FW1760" s="5"/>
      <c r="FX1760" s="5"/>
      <c r="FY1760" s="5"/>
      <c r="FZ1760" s="5"/>
      <c r="GA1760" s="5"/>
      <c r="GB1760" s="5"/>
      <c r="GC1760" s="5"/>
      <c r="GD1760" s="5"/>
      <c r="GE1760" s="5"/>
      <c r="GF1760" s="5"/>
      <c r="GG1760" s="5"/>
      <c r="GH1760" s="5"/>
      <c r="GI1760" s="5"/>
      <c r="GJ1760" s="5"/>
      <c r="GK1760" s="5"/>
      <c r="GL1760" s="5"/>
      <c r="GM1760" s="5"/>
      <c r="GN1760" s="5"/>
    </row>
    <row r="1761" spans="2:196" x14ac:dyDescent="0.2">
      <c r="B1761" s="5"/>
      <c r="C1761" s="5"/>
      <c r="D1761" s="5"/>
      <c r="E1761" s="5"/>
      <c r="F1761" s="3"/>
      <c r="G1761" s="3"/>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c r="FV1761" s="5"/>
      <c r="FW1761" s="5"/>
      <c r="FX1761" s="5"/>
      <c r="FY1761" s="5"/>
      <c r="FZ1761" s="5"/>
      <c r="GA1761" s="5"/>
      <c r="GB1761" s="5"/>
      <c r="GC1761" s="5"/>
      <c r="GD1761" s="5"/>
      <c r="GE1761" s="5"/>
      <c r="GF1761" s="5"/>
      <c r="GG1761" s="5"/>
      <c r="GH1761" s="5"/>
      <c r="GI1761" s="5"/>
      <c r="GJ1761" s="5"/>
      <c r="GK1761" s="5"/>
      <c r="GL1761" s="5"/>
      <c r="GM1761" s="5"/>
      <c r="GN1761" s="5"/>
    </row>
    <row r="1762" spans="2:196" x14ac:dyDescent="0.2">
      <c r="B1762" s="5"/>
      <c r="C1762" s="5"/>
      <c r="D1762" s="5"/>
      <c r="E1762" s="5"/>
      <c r="F1762" s="3"/>
      <c r="G1762" s="3"/>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c r="FV1762" s="5"/>
      <c r="FW1762" s="5"/>
      <c r="FX1762" s="5"/>
      <c r="FY1762" s="5"/>
      <c r="FZ1762" s="5"/>
      <c r="GA1762" s="5"/>
      <c r="GB1762" s="5"/>
      <c r="GC1762" s="5"/>
      <c r="GD1762" s="5"/>
      <c r="GE1762" s="5"/>
      <c r="GF1762" s="5"/>
      <c r="GG1762" s="5"/>
      <c r="GH1762" s="5"/>
      <c r="GI1762" s="5"/>
      <c r="GJ1762" s="5"/>
      <c r="GK1762" s="5"/>
      <c r="GL1762" s="5"/>
      <c r="GM1762" s="5"/>
      <c r="GN1762" s="5"/>
    </row>
    <row r="1763" spans="2:196" x14ac:dyDescent="0.2">
      <c r="B1763" s="5"/>
      <c r="C1763" s="5"/>
      <c r="D1763" s="5"/>
      <c r="E1763" s="5"/>
      <c r="F1763" s="3"/>
      <c r="G1763" s="3"/>
      <c r="H1763" s="5"/>
      <c r="I1763" s="5"/>
      <c r="J1763" s="5"/>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c r="FV1763" s="5"/>
      <c r="FW1763" s="5"/>
      <c r="FX1763" s="5"/>
      <c r="FY1763" s="5"/>
      <c r="FZ1763" s="5"/>
      <c r="GA1763" s="5"/>
      <c r="GB1763" s="5"/>
      <c r="GC1763" s="5"/>
      <c r="GD1763" s="5"/>
      <c r="GE1763" s="5"/>
      <c r="GF1763" s="5"/>
      <c r="GG1763" s="5"/>
      <c r="GH1763" s="5"/>
      <c r="GI1763" s="5"/>
      <c r="GJ1763" s="5"/>
      <c r="GK1763" s="5"/>
      <c r="GL1763" s="5"/>
      <c r="GM1763" s="5"/>
      <c r="GN1763" s="5"/>
    </row>
    <row r="1764" spans="2:196" x14ac:dyDescent="0.2">
      <c r="B1764" s="5"/>
      <c r="C1764" s="5"/>
      <c r="D1764" s="5"/>
      <c r="E1764" s="5"/>
      <c r="F1764" s="3"/>
      <c r="G1764" s="3"/>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c r="FV1764" s="5"/>
      <c r="FW1764" s="5"/>
      <c r="FX1764" s="5"/>
      <c r="FY1764" s="5"/>
      <c r="FZ1764" s="5"/>
      <c r="GA1764" s="5"/>
      <c r="GB1764" s="5"/>
      <c r="GC1764" s="5"/>
      <c r="GD1764" s="5"/>
      <c r="GE1764" s="5"/>
      <c r="GF1764" s="5"/>
      <c r="GG1764" s="5"/>
      <c r="GH1764" s="5"/>
      <c r="GI1764" s="5"/>
      <c r="GJ1764" s="5"/>
      <c r="GK1764" s="5"/>
      <c r="GL1764" s="5"/>
      <c r="GM1764" s="5"/>
      <c r="GN1764" s="5"/>
    </row>
    <row r="1765" spans="2:196" x14ac:dyDescent="0.2">
      <c r="B1765" s="5"/>
      <c r="C1765" s="5"/>
      <c r="D1765" s="5"/>
      <c r="E1765" s="5"/>
      <c r="F1765" s="3"/>
      <c r="G1765" s="3"/>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c r="FV1765" s="5"/>
      <c r="FW1765" s="5"/>
      <c r="FX1765" s="5"/>
      <c r="FY1765" s="5"/>
      <c r="FZ1765" s="5"/>
      <c r="GA1765" s="5"/>
      <c r="GB1765" s="5"/>
      <c r="GC1765" s="5"/>
      <c r="GD1765" s="5"/>
      <c r="GE1765" s="5"/>
      <c r="GF1765" s="5"/>
      <c r="GG1765" s="5"/>
      <c r="GH1765" s="5"/>
      <c r="GI1765" s="5"/>
      <c r="GJ1765" s="5"/>
      <c r="GK1765" s="5"/>
      <c r="GL1765" s="5"/>
      <c r="GM1765" s="5"/>
      <c r="GN1765" s="5"/>
    </row>
    <row r="1766" spans="2:196" x14ac:dyDescent="0.2">
      <c r="B1766" s="5"/>
      <c r="C1766" s="5"/>
      <c r="D1766" s="5"/>
      <c r="E1766" s="5"/>
      <c r="F1766" s="3"/>
      <c r="G1766" s="3"/>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c r="FV1766" s="5"/>
      <c r="FW1766" s="5"/>
      <c r="FX1766" s="5"/>
      <c r="FY1766" s="5"/>
      <c r="FZ1766" s="5"/>
      <c r="GA1766" s="5"/>
      <c r="GB1766" s="5"/>
      <c r="GC1766" s="5"/>
      <c r="GD1766" s="5"/>
      <c r="GE1766" s="5"/>
      <c r="GF1766" s="5"/>
      <c r="GG1766" s="5"/>
      <c r="GH1766" s="5"/>
      <c r="GI1766" s="5"/>
      <c r="GJ1766" s="5"/>
      <c r="GK1766" s="5"/>
      <c r="GL1766" s="5"/>
      <c r="GM1766" s="5"/>
      <c r="GN1766" s="5"/>
    </row>
    <row r="1767" spans="2:196" x14ac:dyDescent="0.2">
      <c r="B1767" s="5"/>
      <c r="C1767" s="5"/>
      <c r="D1767" s="5"/>
      <c r="E1767" s="5"/>
      <c r="F1767" s="3"/>
      <c r="G1767" s="3"/>
      <c r="H1767" s="5"/>
      <c r="I1767" s="5"/>
      <c r="J1767" s="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c r="FV1767" s="5"/>
      <c r="FW1767" s="5"/>
      <c r="FX1767" s="5"/>
      <c r="FY1767" s="5"/>
      <c r="FZ1767" s="5"/>
      <c r="GA1767" s="5"/>
      <c r="GB1767" s="5"/>
      <c r="GC1767" s="5"/>
      <c r="GD1767" s="5"/>
      <c r="GE1767" s="5"/>
      <c r="GF1767" s="5"/>
      <c r="GG1767" s="5"/>
      <c r="GH1767" s="5"/>
      <c r="GI1767" s="5"/>
      <c r="GJ1767" s="5"/>
      <c r="GK1767" s="5"/>
      <c r="GL1767" s="5"/>
      <c r="GM1767" s="5"/>
      <c r="GN1767" s="5"/>
    </row>
    <row r="1768" spans="2:196" x14ac:dyDescent="0.2">
      <c r="B1768" s="5"/>
      <c r="C1768" s="5"/>
      <c r="D1768" s="5"/>
      <c r="E1768" s="5"/>
      <c r="F1768" s="3"/>
      <c r="G1768" s="3"/>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c r="FV1768" s="5"/>
      <c r="FW1768" s="5"/>
      <c r="FX1768" s="5"/>
      <c r="FY1768" s="5"/>
      <c r="FZ1768" s="5"/>
      <c r="GA1768" s="5"/>
      <c r="GB1768" s="5"/>
      <c r="GC1768" s="5"/>
      <c r="GD1768" s="5"/>
      <c r="GE1768" s="5"/>
      <c r="GF1768" s="5"/>
      <c r="GG1768" s="5"/>
      <c r="GH1768" s="5"/>
      <c r="GI1768" s="5"/>
      <c r="GJ1768" s="5"/>
      <c r="GK1768" s="5"/>
      <c r="GL1768" s="5"/>
      <c r="GM1768" s="5"/>
      <c r="GN1768" s="5"/>
    </row>
    <row r="1769" spans="2:196" x14ac:dyDescent="0.2">
      <c r="B1769" s="5"/>
      <c r="C1769" s="5"/>
      <c r="D1769" s="5"/>
      <c r="E1769" s="5"/>
      <c r="F1769" s="3"/>
      <c r="G1769" s="3"/>
      <c r="H1769" s="5"/>
      <c r="I1769" s="5"/>
      <c r="J1769" s="5"/>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c r="FV1769" s="5"/>
      <c r="FW1769" s="5"/>
      <c r="FX1769" s="5"/>
      <c r="FY1769" s="5"/>
      <c r="FZ1769" s="5"/>
      <c r="GA1769" s="5"/>
      <c r="GB1769" s="5"/>
      <c r="GC1769" s="5"/>
      <c r="GD1769" s="5"/>
      <c r="GE1769" s="5"/>
      <c r="GF1769" s="5"/>
      <c r="GG1769" s="5"/>
      <c r="GH1769" s="5"/>
      <c r="GI1769" s="5"/>
      <c r="GJ1769" s="5"/>
      <c r="GK1769" s="5"/>
      <c r="GL1769" s="5"/>
      <c r="GM1769" s="5"/>
      <c r="GN1769" s="5"/>
    </row>
    <row r="1770" spans="2:196" x14ac:dyDescent="0.2">
      <c r="B1770" s="5"/>
      <c r="C1770" s="5"/>
      <c r="D1770" s="5"/>
      <c r="E1770" s="5"/>
      <c r="F1770" s="3"/>
      <c r="G1770" s="3"/>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c r="FV1770" s="5"/>
      <c r="FW1770" s="5"/>
      <c r="FX1770" s="5"/>
      <c r="FY1770" s="5"/>
      <c r="FZ1770" s="5"/>
      <c r="GA1770" s="5"/>
      <c r="GB1770" s="5"/>
      <c r="GC1770" s="5"/>
      <c r="GD1770" s="5"/>
      <c r="GE1770" s="5"/>
      <c r="GF1770" s="5"/>
      <c r="GG1770" s="5"/>
      <c r="GH1770" s="5"/>
      <c r="GI1770" s="5"/>
      <c r="GJ1770" s="5"/>
      <c r="GK1770" s="5"/>
      <c r="GL1770" s="5"/>
      <c r="GM1770" s="5"/>
      <c r="GN1770" s="5"/>
    </row>
    <row r="1771" spans="2:196" x14ac:dyDescent="0.2">
      <c r="B1771" s="5"/>
      <c r="C1771" s="5"/>
      <c r="D1771" s="5"/>
      <c r="E1771" s="5"/>
      <c r="F1771" s="3"/>
      <c r="G1771" s="3"/>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row>
    <row r="1772" spans="2:196" x14ac:dyDescent="0.2">
      <c r="B1772" s="5"/>
      <c r="C1772" s="5"/>
      <c r="D1772" s="5"/>
      <c r="E1772" s="5"/>
      <c r="F1772" s="3"/>
      <c r="G1772" s="3"/>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row>
    <row r="1773" spans="2:196" x14ac:dyDescent="0.2">
      <c r="B1773" s="5"/>
      <c r="C1773" s="5"/>
      <c r="D1773" s="5"/>
      <c r="E1773" s="5"/>
      <c r="F1773" s="3"/>
      <c r="G1773" s="3"/>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row>
    <row r="1774" spans="2:196" x14ac:dyDescent="0.2">
      <c r="B1774" s="5"/>
      <c r="C1774" s="5"/>
      <c r="D1774" s="5"/>
      <c r="E1774" s="5"/>
      <c r="F1774" s="3"/>
      <c r="G1774" s="3"/>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row>
    <row r="1775" spans="2:196" x14ac:dyDescent="0.2">
      <c r="B1775" s="5"/>
      <c r="C1775" s="5"/>
      <c r="D1775" s="5"/>
      <c r="E1775" s="5"/>
      <c r="F1775" s="3"/>
      <c r="G1775" s="3"/>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row>
    <row r="1776" spans="2:196" x14ac:dyDescent="0.2">
      <c r="B1776" s="5"/>
      <c r="C1776" s="5"/>
      <c r="D1776" s="5"/>
      <c r="E1776" s="5"/>
      <c r="F1776" s="3"/>
      <c r="G1776" s="3"/>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row>
    <row r="1777" spans="2:196" x14ac:dyDescent="0.2">
      <c r="B1777" s="5"/>
      <c r="C1777" s="5"/>
      <c r="D1777" s="5"/>
      <c r="E1777" s="5"/>
      <c r="F1777" s="3"/>
      <c r="G1777" s="3"/>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row>
    <row r="1778" spans="2:196" x14ac:dyDescent="0.2">
      <c r="B1778" s="5"/>
      <c r="C1778" s="5"/>
      <c r="D1778" s="5"/>
      <c r="E1778" s="5"/>
      <c r="F1778" s="3"/>
      <c r="G1778" s="3"/>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row>
    <row r="1779" spans="2:196" x14ac:dyDescent="0.2">
      <c r="B1779" s="5"/>
      <c r="C1779" s="5"/>
      <c r="D1779" s="5"/>
      <c r="E1779" s="5"/>
      <c r="F1779" s="3"/>
      <c r="G1779" s="3"/>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row>
    <row r="1780" spans="2:196" x14ac:dyDescent="0.2">
      <c r="B1780" s="5"/>
      <c r="C1780" s="5"/>
      <c r="D1780" s="5"/>
      <c r="E1780" s="5"/>
      <c r="F1780" s="3"/>
      <c r="G1780" s="3"/>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row>
    <row r="1781" spans="2:196" x14ac:dyDescent="0.2">
      <c r="B1781" s="5"/>
      <c r="C1781" s="5"/>
      <c r="D1781" s="5"/>
      <c r="E1781" s="5"/>
      <c r="F1781" s="3"/>
      <c r="G1781" s="3"/>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row>
    <row r="1782" spans="2:196" x14ac:dyDescent="0.2">
      <c r="B1782" s="5"/>
      <c r="C1782" s="5"/>
      <c r="D1782" s="5"/>
      <c r="E1782" s="5"/>
      <c r="F1782" s="3"/>
      <c r="G1782" s="3"/>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row>
    <row r="1783" spans="2:196" x14ac:dyDescent="0.2">
      <c r="B1783" s="5"/>
      <c r="C1783" s="5"/>
      <c r="D1783" s="5"/>
      <c r="E1783" s="5"/>
      <c r="F1783" s="3"/>
      <c r="G1783" s="3"/>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row>
    <row r="1784" spans="2:196" x14ac:dyDescent="0.2">
      <c r="B1784" s="5"/>
      <c r="C1784" s="5"/>
      <c r="D1784" s="5"/>
      <c r="E1784" s="5"/>
      <c r="F1784" s="3"/>
      <c r="G1784" s="3"/>
      <c r="H1784" s="5"/>
      <c r="I1784" s="5"/>
      <c r="J1784" s="5"/>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row>
    <row r="1785" spans="2:196" x14ac:dyDescent="0.2">
      <c r="B1785" s="5"/>
      <c r="C1785" s="5"/>
      <c r="D1785" s="5"/>
      <c r="E1785" s="5"/>
      <c r="F1785" s="3"/>
      <c r="G1785" s="3"/>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row>
    <row r="1786" spans="2:196" x14ac:dyDescent="0.2">
      <c r="B1786" s="5"/>
      <c r="C1786" s="5"/>
      <c r="D1786" s="5"/>
      <c r="E1786" s="5"/>
      <c r="F1786" s="3"/>
      <c r="G1786" s="3"/>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row>
    <row r="1787" spans="2:196" x14ac:dyDescent="0.2">
      <c r="B1787" s="5"/>
      <c r="C1787" s="5"/>
      <c r="D1787" s="5"/>
      <c r="E1787" s="5"/>
      <c r="F1787" s="3"/>
      <c r="G1787" s="3"/>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row>
    <row r="1788" spans="2:196" x14ac:dyDescent="0.2">
      <c r="B1788" s="5"/>
      <c r="C1788" s="5"/>
      <c r="D1788" s="5"/>
      <c r="E1788" s="5"/>
      <c r="F1788" s="3"/>
      <c r="G1788" s="3"/>
      <c r="H1788" s="5"/>
      <c r="I1788" s="5"/>
      <c r="J1788" s="5"/>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c r="FV1788" s="5"/>
      <c r="FW1788" s="5"/>
      <c r="FX1788" s="5"/>
      <c r="FY1788" s="5"/>
      <c r="FZ1788" s="5"/>
      <c r="GA1788" s="5"/>
      <c r="GB1788" s="5"/>
      <c r="GC1788" s="5"/>
      <c r="GD1788" s="5"/>
      <c r="GE1788" s="5"/>
      <c r="GF1788" s="5"/>
      <c r="GG1788" s="5"/>
      <c r="GH1788" s="5"/>
      <c r="GI1788" s="5"/>
      <c r="GJ1788" s="5"/>
      <c r="GK1788" s="5"/>
      <c r="GL1788" s="5"/>
      <c r="GM1788" s="5"/>
      <c r="GN1788" s="5"/>
    </row>
    <row r="1789" spans="2:196" x14ac:dyDescent="0.2">
      <c r="B1789" s="5"/>
      <c r="C1789" s="5"/>
      <c r="D1789" s="5"/>
      <c r="E1789" s="5"/>
      <c r="F1789" s="3"/>
      <c r="G1789" s="3"/>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c r="FV1789" s="5"/>
      <c r="FW1789" s="5"/>
      <c r="FX1789" s="5"/>
      <c r="FY1789" s="5"/>
      <c r="FZ1789" s="5"/>
      <c r="GA1789" s="5"/>
      <c r="GB1789" s="5"/>
      <c r="GC1789" s="5"/>
      <c r="GD1789" s="5"/>
      <c r="GE1789" s="5"/>
      <c r="GF1789" s="5"/>
      <c r="GG1789" s="5"/>
      <c r="GH1789" s="5"/>
      <c r="GI1789" s="5"/>
      <c r="GJ1789" s="5"/>
      <c r="GK1789" s="5"/>
      <c r="GL1789" s="5"/>
      <c r="GM1789" s="5"/>
      <c r="GN1789" s="5"/>
    </row>
    <row r="1790" spans="2:196" x14ac:dyDescent="0.2">
      <c r="B1790" s="5"/>
      <c r="C1790" s="5"/>
      <c r="D1790" s="5"/>
      <c r="E1790" s="5"/>
      <c r="F1790" s="3"/>
      <c r="G1790" s="3"/>
      <c r="H1790" s="5"/>
      <c r="I1790" s="5"/>
      <c r="J1790" s="5"/>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c r="FV1790" s="5"/>
      <c r="FW1790" s="5"/>
      <c r="FX1790" s="5"/>
      <c r="FY1790" s="5"/>
      <c r="FZ1790" s="5"/>
      <c r="GA1790" s="5"/>
      <c r="GB1790" s="5"/>
      <c r="GC1790" s="5"/>
      <c r="GD1790" s="5"/>
      <c r="GE1790" s="5"/>
      <c r="GF1790" s="5"/>
      <c r="GG1790" s="5"/>
      <c r="GH1790" s="5"/>
      <c r="GI1790" s="5"/>
      <c r="GJ1790" s="5"/>
      <c r="GK1790" s="5"/>
      <c r="GL1790" s="5"/>
      <c r="GM1790" s="5"/>
      <c r="GN1790" s="5"/>
    </row>
    <row r="1791" spans="2:196" x14ac:dyDescent="0.2">
      <c r="B1791" s="5"/>
      <c r="C1791" s="5"/>
      <c r="D1791" s="5"/>
      <c r="E1791" s="5"/>
      <c r="F1791" s="3"/>
      <c r="G1791" s="3"/>
      <c r="H1791" s="5"/>
      <c r="I1791" s="5"/>
      <c r="J1791" s="5"/>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c r="FV1791" s="5"/>
      <c r="FW1791" s="5"/>
      <c r="FX1791" s="5"/>
      <c r="FY1791" s="5"/>
      <c r="FZ1791" s="5"/>
      <c r="GA1791" s="5"/>
      <c r="GB1791" s="5"/>
      <c r="GC1791" s="5"/>
      <c r="GD1791" s="5"/>
      <c r="GE1791" s="5"/>
      <c r="GF1791" s="5"/>
      <c r="GG1791" s="5"/>
      <c r="GH1791" s="5"/>
      <c r="GI1791" s="5"/>
      <c r="GJ1791" s="5"/>
      <c r="GK1791" s="5"/>
      <c r="GL1791" s="5"/>
      <c r="GM1791" s="5"/>
      <c r="GN1791" s="5"/>
    </row>
    <row r="1792" spans="2:196" x14ac:dyDescent="0.2">
      <c r="B1792" s="5"/>
      <c r="C1792" s="5"/>
      <c r="D1792" s="5"/>
      <c r="E1792" s="5"/>
      <c r="F1792" s="3"/>
      <c r="G1792" s="3"/>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c r="FV1792" s="5"/>
      <c r="FW1792" s="5"/>
      <c r="FX1792" s="5"/>
      <c r="FY1792" s="5"/>
      <c r="FZ1792" s="5"/>
      <c r="GA1792" s="5"/>
      <c r="GB1792" s="5"/>
      <c r="GC1792" s="5"/>
      <c r="GD1792" s="5"/>
      <c r="GE1792" s="5"/>
      <c r="GF1792" s="5"/>
      <c r="GG1792" s="5"/>
      <c r="GH1792" s="5"/>
      <c r="GI1792" s="5"/>
      <c r="GJ1792" s="5"/>
      <c r="GK1792" s="5"/>
      <c r="GL1792" s="5"/>
      <c r="GM1792" s="5"/>
      <c r="GN1792" s="5"/>
    </row>
    <row r="1793" spans="2:196" x14ac:dyDescent="0.2">
      <c r="B1793" s="5"/>
      <c r="C1793" s="5"/>
      <c r="D1793" s="5"/>
      <c r="E1793" s="5"/>
      <c r="F1793" s="3"/>
      <c r="G1793" s="3"/>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c r="FV1793" s="5"/>
      <c r="FW1793" s="5"/>
      <c r="FX1793" s="5"/>
      <c r="FY1793" s="5"/>
      <c r="FZ1793" s="5"/>
      <c r="GA1793" s="5"/>
      <c r="GB1793" s="5"/>
      <c r="GC1793" s="5"/>
      <c r="GD1793" s="5"/>
      <c r="GE1793" s="5"/>
      <c r="GF1793" s="5"/>
      <c r="GG1793" s="5"/>
      <c r="GH1793" s="5"/>
      <c r="GI1793" s="5"/>
      <c r="GJ1793" s="5"/>
      <c r="GK1793" s="5"/>
      <c r="GL1793" s="5"/>
      <c r="GM1793" s="5"/>
      <c r="GN1793" s="5"/>
    </row>
    <row r="1794" spans="2:196" x14ac:dyDescent="0.2">
      <c r="B1794" s="5"/>
      <c r="C1794" s="5"/>
      <c r="D1794" s="5"/>
      <c r="E1794" s="5"/>
      <c r="F1794" s="3"/>
      <c r="G1794" s="3"/>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c r="FV1794" s="5"/>
      <c r="FW1794" s="5"/>
      <c r="FX1794" s="5"/>
      <c r="FY1794" s="5"/>
      <c r="FZ1794" s="5"/>
      <c r="GA1794" s="5"/>
      <c r="GB1794" s="5"/>
      <c r="GC1794" s="5"/>
      <c r="GD1794" s="5"/>
      <c r="GE1794" s="5"/>
      <c r="GF1794" s="5"/>
      <c r="GG1794" s="5"/>
      <c r="GH1794" s="5"/>
      <c r="GI1794" s="5"/>
      <c r="GJ1794" s="5"/>
      <c r="GK1794" s="5"/>
      <c r="GL1794" s="5"/>
      <c r="GM1794" s="5"/>
      <c r="GN1794" s="5"/>
    </row>
    <row r="1795" spans="2:196" x14ac:dyDescent="0.2">
      <c r="B1795" s="5"/>
      <c r="C1795" s="5"/>
      <c r="D1795" s="5"/>
      <c r="E1795" s="5"/>
      <c r="F1795" s="3"/>
      <c r="G1795" s="3"/>
      <c r="H1795" s="5"/>
      <c r="I1795" s="5"/>
      <c r="J1795" s="5"/>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c r="FV1795" s="5"/>
      <c r="FW1795" s="5"/>
      <c r="FX1795" s="5"/>
      <c r="FY1795" s="5"/>
      <c r="FZ1795" s="5"/>
      <c r="GA1795" s="5"/>
      <c r="GB1795" s="5"/>
      <c r="GC1795" s="5"/>
      <c r="GD1795" s="5"/>
      <c r="GE1795" s="5"/>
      <c r="GF1795" s="5"/>
      <c r="GG1795" s="5"/>
      <c r="GH1795" s="5"/>
      <c r="GI1795" s="5"/>
      <c r="GJ1795" s="5"/>
      <c r="GK1795" s="5"/>
      <c r="GL1795" s="5"/>
      <c r="GM1795" s="5"/>
      <c r="GN1795" s="5"/>
    </row>
    <row r="1796" spans="2:196" x14ac:dyDescent="0.2">
      <c r="B1796" s="5"/>
      <c r="C1796" s="5"/>
      <c r="D1796" s="5"/>
      <c r="E1796" s="5"/>
      <c r="F1796" s="3"/>
      <c r="G1796" s="3"/>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c r="FV1796" s="5"/>
      <c r="FW1796" s="5"/>
      <c r="FX1796" s="5"/>
      <c r="FY1796" s="5"/>
      <c r="FZ1796" s="5"/>
      <c r="GA1796" s="5"/>
      <c r="GB1796" s="5"/>
      <c r="GC1796" s="5"/>
      <c r="GD1796" s="5"/>
      <c r="GE1796" s="5"/>
      <c r="GF1796" s="5"/>
      <c r="GG1796" s="5"/>
      <c r="GH1796" s="5"/>
      <c r="GI1796" s="5"/>
      <c r="GJ1796" s="5"/>
      <c r="GK1796" s="5"/>
      <c r="GL1796" s="5"/>
      <c r="GM1796" s="5"/>
      <c r="GN1796" s="5"/>
    </row>
    <row r="1797" spans="2:196" x14ac:dyDescent="0.2">
      <c r="B1797" s="5"/>
      <c r="C1797" s="5"/>
      <c r="D1797" s="5"/>
      <c r="E1797" s="5"/>
      <c r="F1797" s="3"/>
      <c r="G1797" s="3"/>
      <c r="H1797" s="5"/>
      <c r="I1797" s="5"/>
      <c r="J1797" s="5"/>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c r="FV1797" s="5"/>
      <c r="FW1797" s="5"/>
      <c r="FX1797" s="5"/>
      <c r="FY1797" s="5"/>
      <c r="FZ1797" s="5"/>
      <c r="GA1797" s="5"/>
      <c r="GB1797" s="5"/>
      <c r="GC1797" s="5"/>
      <c r="GD1797" s="5"/>
      <c r="GE1797" s="5"/>
      <c r="GF1797" s="5"/>
      <c r="GG1797" s="5"/>
      <c r="GH1797" s="5"/>
      <c r="GI1797" s="5"/>
      <c r="GJ1797" s="5"/>
      <c r="GK1797" s="5"/>
      <c r="GL1797" s="5"/>
      <c r="GM1797" s="5"/>
      <c r="GN1797" s="5"/>
    </row>
    <row r="1798" spans="2:196" x14ac:dyDescent="0.2">
      <c r="B1798" s="5"/>
      <c r="C1798" s="5"/>
      <c r="D1798" s="5"/>
      <c r="E1798" s="5"/>
      <c r="F1798" s="3"/>
      <c r="G1798" s="3"/>
      <c r="H1798" s="5"/>
      <c r="I1798" s="5"/>
      <c r="J1798" s="5"/>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c r="FV1798" s="5"/>
      <c r="FW1798" s="5"/>
      <c r="FX1798" s="5"/>
      <c r="FY1798" s="5"/>
      <c r="FZ1798" s="5"/>
      <c r="GA1798" s="5"/>
      <c r="GB1798" s="5"/>
      <c r="GC1798" s="5"/>
      <c r="GD1798" s="5"/>
      <c r="GE1798" s="5"/>
      <c r="GF1798" s="5"/>
      <c r="GG1798" s="5"/>
      <c r="GH1798" s="5"/>
      <c r="GI1798" s="5"/>
      <c r="GJ1798" s="5"/>
      <c r="GK1798" s="5"/>
      <c r="GL1798" s="5"/>
      <c r="GM1798" s="5"/>
      <c r="GN1798" s="5"/>
    </row>
    <row r="1799" spans="2:196" x14ac:dyDescent="0.2">
      <c r="B1799" s="5"/>
      <c r="C1799" s="5"/>
      <c r="D1799" s="5"/>
      <c r="E1799" s="5"/>
      <c r="F1799" s="3"/>
      <c r="G1799" s="3"/>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c r="FV1799" s="5"/>
      <c r="FW1799" s="5"/>
      <c r="FX1799" s="5"/>
      <c r="FY1799" s="5"/>
      <c r="FZ1799" s="5"/>
      <c r="GA1799" s="5"/>
      <c r="GB1799" s="5"/>
      <c r="GC1799" s="5"/>
      <c r="GD1799" s="5"/>
      <c r="GE1799" s="5"/>
      <c r="GF1799" s="5"/>
      <c r="GG1799" s="5"/>
      <c r="GH1799" s="5"/>
      <c r="GI1799" s="5"/>
      <c r="GJ1799" s="5"/>
      <c r="GK1799" s="5"/>
      <c r="GL1799" s="5"/>
      <c r="GM1799" s="5"/>
      <c r="GN1799" s="5"/>
    </row>
    <row r="1800" spans="2:196" x14ac:dyDescent="0.2">
      <c r="B1800" s="5"/>
      <c r="C1800" s="5"/>
      <c r="D1800" s="5"/>
      <c r="E1800" s="5"/>
      <c r="F1800" s="3"/>
      <c r="G1800" s="3"/>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c r="FV1800" s="5"/>
      <c r="FW1800" s="5"/>
      <c r="FX1800" s="5"/>
      <c r="FY1800" s="5"/>
      <c r="FZ1800" s="5"/>
      <c r="GA1800" s="5"/>
      <c r="GB1800" s="5"/>
      <c r="GC1800" s="5"/>
      <c r="GD1800" s="5"/>
      <c r="GE1800" s="5"/>
      <c r="GF1800" s="5"/>
      <c r="GG1800" s="5"/>
      <c r="GH1800" s="5"/>
      <c r="GI1800" s="5"/>
      <c r="GJ1800" s="5"/>
      <c r="GK1800" s="5"/>
      <c r="GL1800" s="5"/>
      <c r="GM1800" s="5"/>
      <c r="GN1800" s="5"/>
    </row>
    <row r="1801" spans="2:196" x14ac:dyDescent="0.2">
      <c r="B1801" s="5"/>
      <c r="C1801" s="5"/>
      <c r="D1801" s="5"/>
      <c r="E1801" s="5"/>
      <c r="F1801" s="3"/>
      <c r="G1801" s="3"/>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c r="FV1801" s="5"/>
      <c r="FW1801" s="5"/>
      <c r="FX1801" s="5"/>
      <c r="FY1801" s="5"/>
      <c r="FZ1801" s="5"/>
      <c r="GA1801" s="5"/>
      <c r="GB1801" s="5"/>
      <c r="GC1801" s="5"/>
      <c r="GD1801" s="5"/>
      <c r="GE1801" s="5"/>
      <c r="GF1801" s="5"/>
      <c r="GG1801" s="5"/>
      <c r="GH1801" s="5"/>
      <c r="GI1801" s="5"/>
      <c r="GJ1801" s="5"/>
      <c r="GK1801" s="5"/>
      <c r="GL1801" s="5"/>
      <c r="GM1801" s="5"/>
      <c r="GN1801" s="5"/>
    </row>
    <row r="1802" spans="2:196" x14ac:dyDescent="0.2">
      <c r="B1802" s="5"/>
      <c r="C1802" s="5"/>
      <c r="D1802" s="5"/>
      <c r="E1802" s="5"/>
      <c r="F1802" s="3"/>
      <c r="G1802" s="3"/>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c r="FV1802" s="5"/>
      <c r="FW1802" s="5"/>
      <c r="FX1802" s="5"/>
      <c r="FY1802" s="5"/>
      <c r="FZ1802" s="5"/>
      <c r="GA1802" s="5"/>
      <c r="GB1802" s="5"/>
      <c r="GC1802" s="5"/>
      <c r="GD1802" s="5"/>
      <c r="GE1802" s="5"/>
      <c r="GF1802" s="5"/>
      <c r="GG1802" s="5"/>
      <c r="GH1802" s="5"/>
      <c r="GI1802" s="5"/>
      <c r="GJ1802" s="5"/>
      <c r="GK1802" s="5"/>
      <c r="GL1802" s="5"/>
      <c r="GM1802" s="5"/>
      <c r="GN1802" s="5"/>
    </row>
    <row r="1803" spans="2:196" x14ac:dyDescent="0.2">
      <c r="B1803" s="5"/>
      <c r="C1803" s="5"/>
      <c r="D1803" s="5"/>
      <c r="E1803" s="5"/>
      <c r="F1803" s="3"/>
      <c r="G1803" s="3"/>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c r="FV1803" s="5"/>
      <c r="FW1803" s="5"/>
      <c r="FX1803" s="5"/>
      <c r="FY1803" s="5"/>
      <c r="FZ1803" s="5"/>
      <c r="GA1803" s="5"/>
      <c r="GB1803" s="5"/>
      <c r="GC1803" s="5"/>
      <c r="GD1803" s="5"/>
      <c r="GE1803" s="5"/>
      <c r="GF1803" s="5"/>
      <c r="GG1803" s="5"/>
      <c r="GH1803" s="5"/>
      <c r="GI1803" s="5"/>
      <c r="GJ1803" s="5"/>
      <c r="GK1803" s="5"/>
      <c r="GL1803" s="5"/>
      <c r="GM1803" s="5"/>
      <c r="GN1803" s="5"/>
    </row>
    <row r="1804" spans="2:196" x14ac:dyDescent="0.2">
      <c r="B1804" s="5"/>
      <c r="C1804" s="5"/>
      <c r="D1804" s="5"/>
      <c r="E1804" s="5"/>
      <c r="F1804" s="3"/>
      <c r="G1804" s="3"/>
      <c r="H1804" s="5"/>
      <c r="I1804" s="5"/>
      <c r="J1804" s="5"/>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c r="FV1804" s="5"/>
      <c r="FW1804" s="5"/>
      <c r="FX1804" s="5"/>
      <c r="FY1804" s="5"/>
      <c r="FZ1804" s="5"/>
      <c r="GA1804" s="5"/>
      <c r="GB1804" s="5"/>
      <c r="GC1804" s="5"/>
      <c r="GD1804" s="5"/>
      <c r="GE1804" s="5"/>
      <c r="GF1804" s="5"/>
      <c r="GG1804" s="5"/>
      <c r="GH1804" s="5"/>
      <c r="GI1804" s="5"/>
      <c r="GJ1804" s="5"/>
      <c r="GK1804" s="5"/>
      <c r="GL1804" s="5"/>
      <c r="GM1804" s="5"/>
      <c r="GN1804" s="5"/>
    </row>
    <row r="1805" spans="2:196" x14ac:dyDescent="0.2">
      <c r="B1805" s="5"/>
      <c r="C1805" s="5"/>
      <c r="D1805" s="5"/>
      <c r="E1805" s="5"/>
      <c r="F1805" s="3"/>
      <c r="G1805" s="3"/>
      <c r="H1805" s="5"/>
      <c r="I1805" s="5"/>
      <c r="J1805" s="5"/>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c r="FV1805" s="5"/>
      <c r="FW1805" s="5"/>
      <c r="FX1805" s="5"/>
      <c r="FY1805" s="5"/>
      <c r="FZ1805" s="5"/>
      <c r="GA1805" s="5"/>
      <c r="GB1805" s="5"/>
      <c r="GC1805" s="5"/>
      <c r="GD1805" s="5"/>
      <c r="GE1805" s="5"/>
      <c r="GF1805" s="5"/>
      <c r="GG1805" s="5"/>
      <c r="GH1805" s="5"/>
      <c r="GI1805" s="5"/>
      <c r="GJ1805" s="5"/>
      <c r="GK1805" s="5"/>
      <c r="GL1805" s="5"/>
      <c r="GM1805" s="5"/>
      <c r="GN1805" s="5"/>
    </row>
    <row r="1806" spans="2:196" x14ac:dyDescent="0.2">
      <c r="B1806" s="5"/>
      <c r="C1806" s="5"/>
      <c r="D1806" s="5"/>
      <c r="E1806" s="5"/>
      <c r="F1806" s="3"/>
      <c r="G1806" s="3"/>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c r="FV1806" s="5"/>
      <c r="FW1806" s="5"/>
      <c r="FX1806" s="5"/>
      <c r="FY1806" s="5"/>
      <c r="FZ1806" s="5"/>
      <c r="GA1806" s="5"/>
      <c r="GB1806" s="5"/>
      <c r="GC1806" s="5"/>
      <c r="GD1806" s="5"/>
      <c r="GE1806" s="5"/>
      <c r="GF1806" s="5"/>
      <c r="GG1806" s="5"/>
      <c r="GH1806" s="5"/>
      <c r="GI1806" s="5"/>
      <c r="GJ1806" s="5"/>
      <c r="GK1806" s="5"/>
      <c r="GL1806" s="5"/>
      <c r="GM1806" s="5"/>
      <c r="GN1806" s="5"/>
    </row>
    <row r="1807" spans="2:196" x14ac:dyDescent="0.2">
      <c r="B1807" s="5"/>
      <c r="C1807" s="5"/>
      <c r="D1807" s="5"/>
      <c r="E1807" s="5"/>
      <c r="F1807" s="3"/>
      <c r="G1807" s="3"/>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c r="FV1807" s="5"/>
      <c r="FW1807" s="5"/>
      <c r="FX1807" s="5"/>
      <c r="FY1807" s="5"/>
      <c r="FZ1807" s="5"/>
      <c r="GA1807" s="5"/>
      <c r="GB1807" s="5"/>
      <c r="GC1807" s="5"/>
      <c r="GD1807" s="5"/>
      <c r="GE1807" s="5"/>
      <c r="GF1807" s="5"/>
      <c r="GG1807" s="5"/>
      <c r="GH1807" s="5"/>
      <c r="GI1807" s="5"/>
      <c r="GJ1807" s="5"/>
      <c r="GK1807" s="5"/>
      <c r="GL1807" s="5"/>
      <c r="GM1807" s="5"/>
      <c r="GN1807" s="5"/>
    </row>
    <row r="1808" spans="2:196" x14ac:dyDescent="0.2">
      <c r="B1808" s="5"/>
      <c r="C1808" s="5"/>
      <c r="D1808" s="5"/>
      <c r="E1808" s="5"/>
      <c r="F1808" s="3"/>
      <c r="G1808" s="3"/>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c r="FV1808" s="5"/>
      <c r="FW1808" s="5"/>
      <c r="FX1808" s="5"/>
      <c r="FY1808" s="5"/>
      <c r="FZ1808" s="5"/>
      <c r="GA1808" s="5"/>
      <c r="GB1808" s="5"/>
      <c r="GC1808" s="5"/>
      <c r="GD1808" s="5"/>
      <c r="GE1808" s="5"/>
      <c r="GF1808" s="5"/>
      <c r="GG1808" s="5"/>
      <c r="GH1808" s="5"/>
      <c r="GI1808" s="5"/>
      <c r="GJ1808" s="5"/>
      <c r="GK1808" s="5"/>
      <c r="GL1808" s="5"/>
      <c r="GM1808" s="5"/>
      <c r="GN1808" s="5"/>
    </row>
    <row r="1809" spans="2:196" x14ac:dyDescent="0.2">
      <c r="B1809" s="5"/>
      <c r="C1809" s="5"/>
      <c r="D1809" s="5"/>
      <c r="E1809" s="5"/>
      <c r="F1809" s="3"/>
      <c r="G1809" s="3"/>
      <c r="H1809" s="5"/>
      <c r="I1809" s="5"/>
      <c r="J1809" s="5"/>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c r="FV1809" s="5"/>
      <c r="FW1809" s="5"/>
      <c r="FX1809" s="5"/>
      <c r="FY1809" s="5"/>
      <c r="FZ1809" s="5"/>
      <c r="GA1809" s="5"/>
      <c r="GB1809" s="5"/>
      <c r="GC1809" s="5"/>
      <c r="GD1809" s="5"/>
      <c r="GE1809" s="5"/>
      <c r="GF1809" s="5"/>
      <c r="GG1809" s="5"/>
      <c r="GH1809" s="5"/>
      <c r="GI1809" s="5"/>
      <c r="GJ1809" s="5"/>
      <c r="GK1809" s="5"/>
      <c r="GL1809" s="5"/>
      <c r="GM1809" s="5"/>
      <c r="GN1809" s="5"/>
    </row>
    <row r="1810" spans="2:196" x14ac:dyDescent="0.2">
      <c r="B1810" s="5"/>
      <c r="C1810" s="5"/>
      <c r="D1810" s="5"/>
      <c r="E1810" s="5"/>
      <c r="F1810" s="3"/>
      <c r="G1810" s="3"/>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c r="FV1810" s="5"/>
      <c r="FW1810" s="5"/>
      <c r="FX1810" s="5"/>
      <c r="FY1810" s="5"/>
      <c r="FZ1810" s="5"/>
      <c r="GA1810" s="5"/>
      <c r="GB1810" s="5"/>
      <c r="GC1810" s="5"/>
      <c r="GD1810" s="5"/>
      <c r="GE1810" s="5"/>
      <c r="GF1810" s="5"/>
      <c r="GG1810" s="5"/>
      <c r="GH1810" s="5"/>
      <c r="GI1810" s="5"/>
      <c r="GJ1810" s="5"/>
      <c r="GK1810" s="5"/>
      <c r="GL1810" s="5"/>
      <c r="GM1810" s="5"/>
      <c r="GN1810" s="5"/>
    </row>
    <row r="1811" spans="2:196" x14ac:dyDescent="0.2">
      <c r="B1811" s="5"/>
      <c r="C1811" s="5"/>
      <c r="D1811" s="5"/>
      <c r="E1811" s="5"/>
      <c r="F1811" s="3"/>
      <c r="G1811" s="3"/>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c r="FV1811" s="5"/>
      <c r="FW1811" s="5"/>
      <c r="FX1811" s="5"/>
      <c r="FY1811" s="5"/>
      <c r="FZ1811" s="5"/>
      <c r="GA1811" s="5"/>
      <c r="GB1811" s="5"/>
      <c r="GC1811" s="5"/>
      <c r="GD1811" s="5"/>
      <c r="GE1811" s="5"/>
      <c r="GF1811" s="5"/>
      <c r="GG1811" s="5"/>
      <c r="GH1811" s="5"/>
      <c r="GI1811" s="5"/>
      <c r="GJ1811" s="5"/>
      <c r="GK1811" s="5"/>
      <c r="GL1811" s="5"/>
      <c r="GM1811" s="5"/>
      <c r="GN1811" s="5"/>
    </row>
    <row r="1812" spans="2:196" x14ac:dyDescent="0.2">
      <c r="B1812" s="5"/>
      <c r="C1812" s="5"/>
      <c r="D1812" s="5"/>
      <c r="E1812" s="5"/>
      <c r="F1812" s="3"/>
      <c r="G1812" s="3"/>
      <c r="H1812" s="5"/>
      <c r="I1812" s="5"/>
      <c r="J1812" s="5"/>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c r="FV1812" s="5"/>
      <c r="FW1812" s="5"/>
      <c r="FX1812" s="5"/>
      <c r="FY1812" s="5"/>
      <c r="FZ1812" s="5"/>
      <c r="GA1812" s="5"/>
      <c r="GB1812" s="5"/>
      <c r="GC1812" s="5"/>
      <c r="GD1812" s="5"/>
      <c r="GE1812" s="5"/>
      <c r="GF1812" s="5"/>
      <c r="GG1812" s="5"/>
      <c r="GH1812" s="5"/>
      <c r="GI1812" s="5"/>
      <c r="GJ1812" s="5"/>
      <c r="GK1812" s="5"/>
      <c r="GL1812" s="5"/>
      <c r="GM1812" s="5"/>
      <c r="GN1812" s="5"/>
    </row>
    <row r="1813" spans="2:196" x14ac:dyDescent="0.2">
      <c r="B1813" s="5"/>
      <c r="C1813" s="5"/>
      <c r="D1813" s="5"/>
      <c r="E1813" s="5"/>
      <c r="F1813" s="3"/>
      <c r="G1813" s="3"/>
      <c r="H1813" s="5"/>
      <c r="I1813" s="5"/>
      <c r="J1813" s="5"/>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c r="FV1813" s="5"/>
      <c r="FW1813" s="5"/>
      <c r="FX1813" s="5"/>
      <c r="FY1813" s="5"/>
      <c r="FZ1813" s="5"/>
      <c r="GA1813" s="5"/>
      <c r="GB1813" s="5"/>
      <c r="GC1813" s="5"/>
      <c r="GD1813" s="5"/>
      <c r="GE1813" s="5"/>
      <c r="GF1813" s="5"/>
      <c r="GG1813" s="5"/>
      <c r="GH1813" s="5"/>
      <c r="GI1813" s="5"/>
      <c r="GJ1813" s="5"/>
      <c r="GK1813" s="5"/>
      <c r="GL1813" s="5"/>
      <c r="GM1813" s="5"/>
      <c r="GN1813" s="5"/>
    </row>
    <row r="1814" spans="2:196" x14ac:dyDescent="0.2">
      <c r="B1814" s="5"/>
      <c r="C1814" s="5"/>
      <c r="D1814" s="5"/>
      <c r="E1814" s="5"/>
      <c r="F1814" s="3"/>
      <c r="G1814" s="3"/>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c r="FV1814" s="5"/>
      <c r="FW1814" s="5"/>
      <c r="FX1814" s="5"/>
      <c r="FY1814" s="5"/>
      <c r="FZ1814" s="5"/>
      <c r="GA1814" s="5"/>
      <c r="GB1814" s="5"/>
      <c r="GC1814" s="5"/>
      <c r="GD1814" s="5"/>
      <c r="GE1814" s="5"/>
      <c r="GF1814" s="5"/>
      <c r="GG1814" s="5"/>
      <c r="GH1814" s="5"/>
      <c r="GI1814" s="5"/>
      <c r="GJ1814" s="5"/>
      <c r="GK1814" s="5"/>
      <c r="GL1814" s="5"/>
      <c r="GM1814" s="5"/>
      <c r="GN1814" s="5"/>
    </row>
    <row r="1815" spans="2:196" x14ac:dyDescent="0.2">
      <c r="B1815" s="5"/>
      <c r="C1815" s="5"/>
      <c r="D1815" s="5"/>
      <c r="E1815" s="5"/>
      <c r="F1815" s="3"/>
      <c r="G1815" s="3"/>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c r="FV1815" s="5"/>
      <c r="FW1815" s="5"/>
      <c r="FX1815" s="5"/>
      <c r="FY1815" s="5"/>
      <c r="FZ1815" s="5"/>
      <c r="GA1815" s="5"/>
      <c r="GB1815" s="5"/>
      <c r="GC1815" s="5"/>
      <c r="GD1815" s="5"/>
      <c r="GE1815" s="5"/>
      <c r="GF1815" s="5"/>
      <c r="GG1815" s="5"/>
      <c r="GH1815" s="5"/>
      <c r="GI1815" s="5"/>
      <c r="GJ1815" s="5"/>
      <c r="GK1815" s="5"/>
      <c r="GL1815" s="5"/>
      <c r="GM1815" s="5"/>
      <c r="GN1815" s="5"/>
    </row>
    <row r="1816" spans="2:196" x14ac:dyDescent="0.2">
      <c r="B1816" s="5"/>
      <c r="C1816" s="5"/>
      <c r="D1816" s="5"/>
      <c r="E1816" s="5"/>
      <c r="F1816" s="3"/>
      <c r="G1816" s="3"/>
      <c r="H1816" s="5"/>
      <c r="I1816" s="5"/>
      <c r="J1816" s="5"/>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c r="FV1816" s="5"/>
      <c r="FW1816" s="5"/>
      <c r="FX1816" s="5"/>
      <c r="FY1816" s="5"/>
      <c r="FZ1816" s="5"/>
      <c r="GA1816" s="5"/>
      <c r="GB1816" s="5"/>
      <c r="GC1816" s="5"/>
      <c r="GD1816" s="5"/>
      <c r="GE1816" s="5"/>
      <c r="GF1816" s="5"/>
      <c r="GG1816" s="5"/>
      <c r="GH1816" s="5"/>
      <c r="GI1816" s="5"/>
      <c r="GJ1816" s="5"/>
      <c r="GK1816" s="5"/>
      <c r="GL1816" s="5"/>
      <c r="GM1816" s="5"/>
      <c r="GN1816" s="5"/>
    </row>
    <row r="1817" spans="2:196" x14ac:dyDescent="0.2">
      <c r="B1817" s="5"/>
      <c r="C1817" s="5"/>
      <c r="D1817" s="5"/>
      <c r="E1817" s="5"/>
      <c r="F1817" s="3"/>
      <c r="G1817" s="3"/>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c r="FV1817" s="5"/>
      <c r="FW1817" s="5"/>
      <c r="FX1817" s="5"/>
      <c r="FY1817" s="5"/>
      <c r="FZ1817" s="5"/>
      <c r="GA1817" s="5"/>
      <c r="GB1817" s="5"/>
      <c r="GC1817" s="5"/>
      <c r="GD1817" s="5"/>
      <c r="GE1817" s="5"/>
      <c r="GF1817" s="5"/>
      <c r="GG1817" s="5"/>
      <c r="GH1817" s="5"/>
      <c r="GI1817" s="5"/>
      <c r="GJ1817" s="5"/>
      <c r="GK1817" s="5"/>
      <c r="GL1817" s="5"/>
      <c r="GM1817" s="5"/>
      <c r="GN1817" s="5"/>
    </row>
    <row r="1818" spans="2:196" x14ac:dyDescent="0.2">
      <c r="B1818" s="5"/>
      <c r="C1818" s="5"/>
      <c r="D1818" s="5"/>
      <c r="E1818" s="5"/>
      <c r="F1818" s="3"/>
      <c r="G1818" s="3"/>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c r="FV1818" s="5"/>
      <c r="FW1818" s="5"/>
      <c r="FX1818" s="5"/>
      <c r="FY1818" s="5"/>
      <c r="FZ1818" s="5"/>
      <c r="GA1818" s="5"/>
      <c r="GB1818" s="5"/>
      <c r="GC1818" s="5"/>
      <c r="GD1818" s="5"/>
      <c r="GE1818" s="5"/>
      <c r="GF1818" s="5"/>
      <c r="GG1818" s="5"/>
      <c r="GH1818" s="5"/>
      <c r="GI1818" s="5"/>
      <c r="GJ1818" s="5"/>
      <c r="GK1818" s="5"/>
      <c r="GL1818" s="5"/>
      <c r="GM1818" s="5"/>
      <c r="GN1818" s="5"/>
    </row>
    <row r="1819" spans="2:196" x14ac:dyDescent="0.2">
      <c r="B1819" s="5"/>
      <c r="C1819" s="5"/>
      <c r="D1819" s="5"/>
      <c r="E1819" s="5"/>
      <c r="F1819" s="3"/>
      <c r="G1819" s="3"/>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c r="FV1819" s="5"/>
      <c r="FW1819" s="5"/>
      <c r="FX1819" s="5"/>
      <c r="FY1819" s="5"/>
      <c r="FZ1819" s="5"/>
      <c r="GA1819" s="5"/>
      <c r="GB1819" s="5"/>
      <c r="GC1819" s="5"/>
      <c r="GD1819" s="5"/>
      <c r="GE1819" s="5"/>
      <c r="GF1819" s="5"/>
      <c r="GG1819" s="5"/>
      <c r="GH1819" s="5"/>
      <c r="GI1819" s="5"/>
      <c r="GJ1819" s="5"/>
      <c r="GK1819" s="5"/>
      <c r="GL1819" s="5"/>
      <c r="GM1819" s="5"/>
      <c r="GN1819" s="5"/>
    </row>
    <row r="1820" spans="2:196" x14ac:dyDescent="0.2">
      <c r="B1820" s="5"/>
      <c r="C1820" s="5"/>
      <c r="D1820" s="5"/>
      <c r="E1820" s="5"/>
      <c r="F1820" s="3"/>
      <c r="G1820" s="3"/>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c r="FV1820" s="5"/>
      <c r="FW1820" s="5"/>
      <c r="FX1820" s="5"/>
      <c r="FY1820" s="5"/>
      <c r="FZ1820" s="5"/>
      <c r="GA1820" s="5"/>
      <c r="GB1820" s="5"/>
      <c r="GC1820" s="5"/>
      <c r="GD1820" s="5"/>
      <c r="GE1820" s="5"/>
      <c r="GF1820" s="5"/>
      <c r="GG1820" s="5"/>
      <c r="GH1820" s="5"/>
      <c r="GI1820" s="5"/>
      <c r="GJ1820" s="5"/>
      <c r="GK1820" s="5"/>
      <c r="GL1820" s="5"/>
      <c r="GM1820" s="5"/>
      <c r="GN1820" s="5"/>
    </row>
    <row r="1821" spans="2:196" x14ac:dyDescent="0.2">
      <c r="B1821" s="5"/>
      <c r="C1821" s="5"/>
      <c r="D1821" s="5"/>
      <c r="E1821" s="5"/>
      <c r="F1821" s="3"/>
      <c r="G1821" s="3"/>
      <c r="H1821" s="5"/>
      <c r="I1821" s="5"/>
      <c r="J1821" s="5"/>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c r="FV1821" s="5"/>
      <c r="FW1821" s="5"/>
      <c r="FX1821" s="5"/>
      <c r="FY1821" s="5"/>
      <c r="FZ1821" s="5"/>
      <c r="GA1821" s="5"/>
      <c r="GB1821" s="5"/>
      <c r="GC1821" s="5"/>
      <c r="GD1821" s="5"/>
      <c r="GE1821" s="5"/>
      <c r="GF1821" s="5"/>
      <c r="GG1821" s="5"/>
      <c r="GH1821" s="5"/>
      <c r="GI1821" s="5"/>
      <c r="GJ1821" s="5"/>
      <c r="GK1821" s="5"/>
      <c r="GL1821" s="5"/>
      <c r="GM1821" s="5"/>
      <c r="GN1821" s="5"/>
    </row>
    <row r="1822" spans="2:196" x14ac:dyDescent="0.2">
      <c r="B1822" s="5"/>
      <c r="C1822" s="5"/>
      <c r="D1822" s="5"/>
      <c r="E1822" s="5"/>
      <c r="F1822" s="3"/>
      <c r="G1822" s="3"/>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c r="FV1822" s="5"/>
      <c r="FW1822" s="5"/>
      <c r="FX1822" s="5"/>
      <c r="FY1822" s="5"/>
      <c r="FZ1822" s="5"/>
      <c r="GA1822" s="5"/>
      <c r="GB1822" s="5"/>
      <c r="GC1822" s="5"/>
      <c r="GD1822" s="5"/>
      <c r="GE1822" s="5"/>
      <c r="GF1822" s="5"/>
      <c r="GG1822" s="5"/>
      <c r="GH1822" s="5"/>
      <c r="GI1822" s="5"/>
      <c r="GJ1822" s="5"/>
      <c r="GK1822" s="5"/>
      <c r="GL1822" s="5"/>
      <c r="GM1822" s="5"/>
      <c r="GN1822" s="5"/>
    </row>
    <row r="1823" spans="2:196" x14ac:dyDescent="0.2">
      <c r="B1823" s="5"/>
      <c r="C1823" s="5"/>
      <c r="D1823" s="5"/>
      <c r="E1823" s="5"/>
      <c r="F1823" s="3"/>
      <c r="G1823" s="3"/>
      <c r="H1823" s="5"/>
      <c r="I1823" s="5"/>
      <c r="J1823" s="5"/>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c r="FV1823" s="5"/>
      <c r="FW1823" s="5"/>
      <c r="FX1823" s="5"/>
      <c r="FY1823" s="5"/>
      <c r="FZ1823" s="5"/>
      <c r="GA1823" s="5"/>
      <c r="GB1823" s="5"/>
      <c r="GC1823" s="5"/>
      <c r="GD1823" s="5"/>
      <c r="GE1823" s="5"/>
      <c r="GF1823" s="5"/>
      <c r="GG1823" s="5"/>
      <c r="GH1823" s="5"/>
      <c r="GI1823" s="5"/>
      <c r="GJ1823" s="5"/>
      <c r="GK1823" s="5"/>
      <c r="GL1823" s="5"/>
      <c r="GM1823" s="5"/>
      <c r="GN1823" s="5"/>
    </row>
    <row r="1824" spans="2:196" x14ac:dyDescent="0.2">
      <c r="B1824" s="5"/>
      <c r="C1824" s="5"/>
      <c r="D1824" s="5"/>
      <c r="E1824" s="5"/>
      <c r="F1824" s="3"/>
      <c r="G1824" s="3"/>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c r="FV1824" s="5"/>
      <c r="FW1824" s="5"/>
      <c r="FX1824" s="5"/>
      <c r="FY1824" s="5"/>
      <c r="FZ1824" s="5"/>
      <c r="GA1824" s="5"/>
      <c r="GB1824" s="5"/>
      <c r="GC1824" s="5"/>
      <c r="GD1824" s="5"/>
      <c r="GE1824" s="5"/>
      <c r="GF1824" s="5"/>
      <c r="GG1824" s="5"/>
      <c r="GH1824" s="5"/>
      <c r="GI1824" s="5"/>
      <c r="GJ1824" s="5"/>
      <c r="GK1824" s="5"/>
      <c r="GL1824" s="5"/>
      <c r="GM1824" s="5"/>
      <c r="GN1824" s="5"/>
    </row>
    <row r="1825" spans="2:196" x14ac:dyDescent="0.2">
      <c r="B1825" s="5"/>
      <c r="C1825" s="5"/>
      <c r="D1825" s="5"/>
      <c r="E1825" s="5"/>
      <c r="F1825" s="3"/>
      <c r="G1825" s="3"/>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c r="FV1825" s="5"/>
      <c r="FW1825" s="5"/>
      <c r="FX1825" s="5"/>
      <c r="FY1825" s="5"/>
      <c r="FZ1825" s="5"/>
      <c r="GA1825" s="5"/>
      <c r="GB1825" s="5"/>
      <c r="GC1825" s="5"/>
      <c r="GD1825" s="5"/>
      <c r="GE1825" s="5"/>
      <c r="GF1825" s="5"/>
      <c r="GG1825" s="5"/>
      <c r="GH1825" s="5"/>
      <c r="GI1825" s="5"/>
      <c r="GJ1825" s="5"/>
      <c r="GK1825" s="5"/>
      <c r="GL1825" s="5"/>
      <c r="GM1825" s="5"/>
      <c r="GN1825" s="5"/>
    </row>
    <row r="1826" spans="2:196" x14ac:dyDescent="0.2">
      <c r="B1826" s="5"/>
      <c r="C1826" s="5"/>
      <c r="D1826" s="5"/>
      <c r="E1826" s="5"/>
      <c r="F1826" s="3"/>
      <c r="G1826" s="3"/>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c r="FV1826" s="5"/>
      <c r="FW1826" s="5"/>
      <c r="FX1826" s="5"/>
      <c r="FY1826" s="5"/>
      <c r="FZ1826" s="5"/>
      <c r="GA1826" s="5"/>
      <c r="GB1826" s="5"/>
      <c r="GC1826" s="5"/>
      <c r="GD1826" s="5"/>
      <c r="GE1826" s="5"/>
      <c r="GF1826" s="5"/>
      <c r="GG1826" s="5"/>
      <c r="GH1826" s="5"/>
      <c r="GI1826" s="5"/>
      <c r="GJ1826" s="5"/>
      <c r="GK1826" s="5"/>
      <c r="GL1826" s="5"/>
      <c r="GM1826" s="5"/>
      <c r="GN1826" s="5"/>
    </row>
    <row r="1827" spans="2:196" x14ac:dyDescent="0.2">
      <c r="B1827" s="5"/>
      <c r="C1827" s="5"/>
      <c r="D1827" s="5"/>
      <c r="E1827" s="5"/>
      <c r="F1827" s="3"/>
      <c r="G1827" s="3"/>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c r="FV1827" s="5"/>
      <c r="FW1827" s="5"/>
      <c r="FX1827" s="5"/>
      <c r="FY1827" s="5"/>
      <c r="FZ1827" s="5"/>
      <c r="GA1827" s="5"/>
      <c r="GB1827" s="5"/>
      <c r="GC1827" s="5"/>
      <c r="GD1827" s="5"/>
      <c r="GE1827" s="5"/>
      <c r="GF1827" s="5"/>
      <c r="GG1827" s="5"/>
      <c r="GH1827" s="5"/>
      <c r="GI1827" s="5"/>
      <c r="GJ1827" s="5"/>
      <c r="GK1827" s="5"/>
      <c r="GL1827" s="5"/>
      <c r="GM1827" s="5"/>
      <c r="GN1827" s="5"/>
    </row>
    <row r="1828" spans="2:196" x14ac:dyDescent="0.2">
      <c r="B1828" s="5"/>
      <c r="C1828" s="5"/>
      <c r="D1828" s="5"/>
      <c r="E1828" s="5"/>
      <c r="F1828" s="3"/>
      <c r="G1828" s="3"/>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c r="FV1828" s="5"/>
      <c r="FW1828" s="5"/>
      <c r="FX1828" s="5"/>
      <c r="FY1828" s="5"/>
      <c r="FZ1828" s="5"/>
      <c r="GA1828" s="5"/>
      <c r="GB1828" s="5"/>
      <c r="GC1828" s="5"/>
      <c r="GD1828" s="5"/>
      <c r="GE1828" s="5"/>
      <c r="GF1828" s="5"/>
      <c r="GG1828" s="5"/>
      <c r="GH1828" s="5"/>
      <c r="GI1828" s="5"/>
      <c r="GJ1828" s="5"/>
      <c r="GK1828" s="5"/>
      <c r="GL1828" s="5"/>
      <c r="GM1828" s="5"/>
      <c r="GN1828" s="5"/>
    </row>
    <row r="1829" spans="2:196" x14ac:dyDescent="0.2">
      <c r="B1829" s="5"/>
      <c r="C1829" s="5"/>
      <c r="D1829" s="5"/>
      <c r="E1829" s="5"/>
      <c r="F1829" s="3"/>
      <c r="G1829" s="3"/>
      <c r="H1829" s="5"/>
      <c r="I1829" s="5"/>
      <c r="J1829" s="5"/>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c r="FV1829" s="5"/>
      <c r="FW1829" s="5"/>
      <c r="FX1829" s="5"/>
      <c r="FY1829" s="5"/>
      <c r="FZ1829" s="5"/>
      <c r="GA1829" s="5"/>
      <c r="GB1829" s="5"/>
      <c r="GC1829" s="5"/>
      <c r="GD1829" s="5"/>
      <c r="GE1829" s="5"/>
      <c r="GF1829" s="5"/>
      <c r="GG1829" s="5"/>
      <c r="GH1829" s="5"/>
      <c r="GI1829" s="5"/>
      <c r="GJ1829" s="5"/>
      <c r="GK1829" s="5"/>
      <c r="GL1829" s="5"/>
      <c r="GM1829" s="5"/>
      <c r="GN1829" s="5"/>
    </row>
    <row r="1830" spans="2:196" x14ac:dyDescent="0.2">
      <c r="B1830" s="5"/>
      <c r="C1830" s="5"/>
      <c r="D1830" s="5"/>
      <c r="E1830" s="5"/>
      <c r="F1830" s="3"/>
      <c r="G1830" s="3"/>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c r="FV1830" s="5"/>
      <c r="FW1830" s="5"/>
      <c r="FX1830" s="5"/>
      <c r="FY1830" s="5"/>
      <c r="FZ1830" s="5"/>
      <c r="GA1830" s="5"/>
      <c r="GB1830" s="5"/>
      <c r="GC1830" s="5"/>
      <c r="GD1830" s="5"/>
      <c r="GE1830" s="5"/>
      <c r="GF1830" s="5"/>
      <c r="GG1830" s="5"/>
      <c r="GH1830" s="5"/>
      <c r="GI1830" s="5"/>
      <c r="GJ1830" s="5"/>
      <c r="GK1830" s="5"/>
      <c r="GL1830" s="5"/>
      <c r="GM1830" s="5"/>
      <c r="GN1830" s="5"/>
    </row>
    <row r="1831" spans="2:196" x14ac:dyDescent="0.2">
      <c r="B1831" s="5"/>
      <c r="C1831" s="5"/>
      <c r="D1831" s="5"/>
      <c r="E1831" s="5"/>
      <c r="F1831" s="3"/>
      <c r="G1831" s="3"/>
      <c r="H1831" s="5"/>
      <c r="I1831" s="5"/>
      <c r="J1831" s="5"/>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c r="FV1831" s="5"/>
      <c r="FW1831" s="5"/>
      <c r="FX1831" s="5"/>
      <c r="FY1831" s="5"/>
      <c r="FZ1831" s="5"/>
      <c r="GA1831" s="5"/>
      <c r="GB1831" s="5"/>
      <c r="GC1831" s="5"/>
      <c r="GD1831" s="5"/>
      <c r="GE1831" s="5"/>
      <c r="GF1831" s="5"/>
      <c r="GG1831" s="5"/>
      <c r="GH1831" s="5"/>
      <c r="GI1831" s="5"/>
      <c r="GJ1831" s="5"/>
      <c r="GK1831" s="5"/>
      <c r="GL1831" s="5"/>
      <c r="GM1831" s="5"/>
      <c r="GN1831" s="5"/>
    </row>
    <row r="1832" spans="2:196" x14ac:dyDescent="0.2">
      <c r="B1832" s="5"/>
      <c r="C1832" s="5"/>
      <c r="D1832" s="5"/>
      <c r="E1832" s="5"/>
      <c r="F1832" s="3"/>
      <c r="G1832" s="3"/>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c r="FV1832" s="5"/>
      <c r="FW1832" s="5"/>
      <c r="FX1832" s="5"/>
      <c r="FY1832" s="5"/>
      <c r="FZ1832" s="5"/>
      <c r="GA1832" s="5"/>
      <c r="GB1832" s="5"/>
      <c r="GC1832" s="5"/>
      <c r="GD1832" s="5"/>
      <c r="GE1832" s="5"/>
      <c r="GF1832" s="5"/>
      <c r="GG1832" s="5"/>
      <c r="GH1832" s="5"/>
      <c r="GI1832" s="5"/>
      <c r="GJ1832" s="5"/>
      <c r="GK1832" s="5"/>
      <c r="GL1832" s="5"/>
      <c r="GM1832" s="5"/>
      <c r="GN1832" s="5"/>
    </row>
    <row r="1833" spans="2:196" x14ac:dyDescent="0.2">
      <c r="B1833" s="5"/>
      <c r="C1833" s="5"/>
      <c r="D1833" s="5"/>
      <c r="E1833" s="5"/>
      <c r="F1833" s="3"/>
      <c r="G1833" s="3"/>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c r="FV1833" s="5"/>
      <c r="FW1833" s="5"/>
      <c r="FX1833" s="5"/>
      <c r="FY1833" s="5"/>
      <c r="FZ1833" s="5"/>
      <c r="GA1833" s="5"/>
      <c r="GB1833" s="5"/>
      <c r="GC1833" s="5"/>
      <c r="GD1833" s="5"/>
      <c r="GE1833" s="5"/>
      <c r="GF1833" s="5"/>
      <c r="GG1833" s="5"/>
      <c r="GH1833" s="5"/>
      <c r="GI1833" s="5"/>
      <c r="GJ1833" s="5"/>
      <c r="GK1833" s="5"/>
      <c r="GL1833" s="5"/>
      <c r="GM1833" s="5"/>
      <c r="GN1833" s="5"/>
    </row>
    <row r="1834" spans="2:196" x14ac:dyDescent="0.2">
      <c r="B1834" s="5"/>
      <c r="C1834" s="5"/>
      <c r="D1834" s="5"/>
      <c r="E1834" s="5"/>
      <c r="F1834" s="3"/>
      <c r="G1834" s="3"/>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c r="FV1834" s="5"/>
      <c r="FW1834" s="5"/>
      <c r="FX1834" s="5"/>
      <c r="FY1834" s="5"/>
      <c r="FZ1834" s="5"/>
      <c r="GA1834" s="5"/>
      <c r="GB1834" s="5"/>
      <c r="GC1834" s="5"/>
      <c r="GD1834" s="5"/>
      <c r="GE1834" s="5"/>
      <c r="GF1834" s="5"/>
      <c r="GG1834" s="5"/>
      <c r="GH1834" s="5"/>
      <c r="GI1834" s="5"/>
      <c r="GJ1834" s="5"/>
      <c r="GK1834" s="5"/>
      <c r="GL1834" s="5"/>
      <c r="GM1834" s="5"/>
      <c r="GN1834" s="5"/>
    </row>
    <row r="1835" spans="2:196" x14ac:dyDescent="0.2">
      <c r="B1835" s="5"/>
      <c r="C1835" s="5"/>
      <c r="D1835" s="5"/>
      <c r="E1835" s="5"/>
      <c r="F1835" s="3"/>
      <c r="G1835" s="3"/>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c r="FV1835" s="5"/>
      <c r="FW1835" s="5"/>
      <c r="FX1835" s="5"/>
      <c r="FY1835" s="5"/>
      <c r="FZ1835" s="5"/>
      <c r="GA1835" s="5"/>
      <c r="GB1835" s="5"/>
      <c r="GC1835" s="5"/>
      <c r="GD1835" s="5"/>
      <c r="GE1835" s="5"/>
      <c r="GF1835" s="5"/>
      <c r="GG1835" s="5"/>
      <c r="GH1835" s="5"/>
      <c r="GI1835" s="5"/>
      <c r="GJ1835" s="5"/>
      <c r="GK1835" s="5"/>
      <c r="GL1835" s="5"/>
      <c r="GM1835" s="5"/>
      <c r="GN1835" s="5"/>
    </row>
    <row r="1836" spans="2:196" x14ac:dyDescent="0.2">
      <c r="B1836" s="5"/>
      <c r="C1836" s="5"/>
      <c r="D1836" s="5"/>
      <c r="E1836" s="5"/>
      <c r="F1836" s="3"/>
      <c r="G1836" s="3"/>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c r="FV1836" s="5"/>
      <c r="FW1836" s="5"/>
      <c r="FX1836" s="5"/>
      <c r="FY1836" s="5"/>
      <c r="FZ1836" s="5"/>
      <c r="GA1836" s="5"/>
      <c r="GB1836" s="5"/>
      <c r="GC1836" s="5"/>
      <c r="GD1836" s="5"/>
      <c r="GE1836" s="5"/>
      <c r="GF1836" s="5"/>
      <c r="GG1836" s="5"/>
      <c r="GH1836" s="5"/>
      <c r="GI1836" s="5"/>
      <c r="GJ1836" s="5"/>
      <c r="GK1836" s="5"/>
      <c r="GL1836" s="5"/>
      <c r="GM1836" s="5"/>
      <c r="GN1836" s="5"/>
    </row>
    <row r="1837" spans="2:196" x14ac:dyDescent="0.2">
      <c r="B1837" s="5"/>
      <c r="C1837" s="5"/>
      <c r="D1837" s="5"/>
      <c r="E1837" s="5"/>
      <c r="F1837" s="3"/>
      <c r="G1837" s="3"/>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c r="FV1837" s="5"/>
      <c r="FW1837" s="5"/>
      <c r="FX1837" s="5"/>
      <c r="FY1837" s="5"/>
      <c r="FZ1837" s="5"/>
      <c r="GA1837" s="5"/>
      <c r="GB1837" s="5"/>
      <c r="GC1837" s="5"/>
      <c r="GD1837" s="5"/>
      <c r="GE1837" s="5"/>
      <c r="GF1837" s="5"/>
      <c r="GG1837" s="5"/>
      <c r="GH1837" s="5"/>
      <c r="GI1837" s="5"/>
      <c r="GJ1837" s="5"/>
      <c r="GK1837" s="5"/>
      <c r="GL1837" s="5"/>
      <c r="GM1837" s="5"/>
      <c r="GN1837" s="5"/>
    </row>
    <row r="1838" spans="2:196" x14ac:dyDescent="0.2">
      <c r="B1838" s="5"/>
      <c r="C1838" s="5"/>
      <c r="D1838" s="5"/>
      <c r="E1838" s="5"/>
      <c r="F1838" s="3"/>
      <c r="G1838" s="3"/>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c r="FV1838" s="5"/>
      <c r="FW1838" s="5"/>
      <c r="FX1838" s="5"/>
      <c r="FY1838" s="5"/>
      <c r="FZ1838" s="5"/>
      <c r="GA1838" s="5"/>
      <c r="GB1838" s="5"/>
      <c r="GC1838" s="5"/>
      <c r="GD1838" s="5"/>
      <c r="GE1838" s="5"/>
      <c r="GF1838" s="5"/>
      <c r="GG1838" s="5"/>
      <c r="GH1838" s="5"/>
      <c r="GI1838" s="5"/>
      <c r="GJ1838" s="5"/>
      <c r="GK1838" s="5"/>
      <c r="GL1838" s="5"/>
      <c r="GM1838" s="5"/>
      <c r="GN1838" s="5"/>
    </row>
    <row r="1839" spans="2:196" x14ac:dyDescent="0.2">
      <c r="B1839" s="5"/>
      <c r="C1839" s="5"/>
      <c r="D1839" s="5"/>
      <c r="E1839" s="5"/>
      <c r="F1839" s="3"/>
      <c r="G1839" s="3"/>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c r="FV1839" s="5"/>
      <c r="FW1839" s="5"/>
      <c r="FX1839" s="5"/>
      <c r="FY1839" s="5"/>
      <c r="FZ1839" s="5"/>
      <c r="GA1839" s="5"/>
      <c r="GB1839" s="5"/>
      <c r="GC1839" s="5"/>
      <c r="GD1839" s="5"/>
      <c r="GE1839" s="5"/>
      <c r="GF1839" s="5"/>
      <c r="GG1839" s="5"/>
      <c r="GH1839" s="5"/>
      <c r="GI1839" s="5"/>
      <c r="GJ1839" s="5"/>
      <c r="GK1839" s="5"/>
      <c r="GL1839" s="5"/>
      <c r="GM1839" s="5"/>
      <c r="GN1839" s="5"/>
    </row>
    <row r="1840" spans="2:196" x14ac:dyDescent="0.2">
      <c r="B1840" s="5"/>
      <c r="C1840" s="5"/>
      <c r="D1840" s="5"/>
      <c r="E1840" s="5"/>
      <c r="F1840" s="3"/>
      <c r="G1840" s="3"/>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c r="FV1840" s="5"/>
      <c r="FW1840" s="5"/>
      <c r="FX1840" s="5"/>
      <c r="FY1840" s="5"/>
      <c r="FZ1840" s="5"/>
      <c r="GA1840" s="5"/>
      <c r="GB1840" s="5"/>
      <c r="GC1840" s="5"/>
      <c r="GD1840" s="5"/>
      <c r="GE1840" s="5"/>
      <c r="GF1840" s="5"/>
      <c r="GG1840" s="5"/>
      <c r="GH1840" s="5"/>
      <c r="GI1840" s="5"/>
      <c r="GJ1840" s="5"/>
      <c r="GK1840" s="5"/>
      <c r="GL1840" s="5"/>
      <c r="GM1840" s="5"/>
      <c r="GN1840" s="5"/>
    </row>
    <row r="1841" spans="2:196" x14ac:dyDescent="0.2">
      <c r="B1841" s="5"/>
      <c r="C1841" s="5"/>
      <c r="D1841" s="5"/>
      <c r="E1841" s="5"/>
      <c r="F1841" s="3"/>
      <c r="G1841" s="3"/>
      <c r="H1841" s="5"/>
      <c r="I1841" s="5"/>
      <c r="J1841" s="5"/>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c r="FV1841" s="5"/>
      <c r="FW1841" s="5"/>
      <c r="FX1841" s="5"/>
      <c r="FY1841" s="5"/>
      <c r="FZ1841" s="5"/>
      <c r="GA1841" s="5"/>
      <c r="GB1841" s="5"/>
      <c r="GC1841" s="5"/>
      <c r="GD1841" s="5"/>
      <c r="GE1841" s="5"/>
      <c r="GF1841" s="5"/>
      <c r="GG1841" s="5"/>
      <c r="GH1841" s="5"/>
      <c r="GI1841" s="5"/>
      <c r="GJ1841" s="5"/>
      <c r="GK1841" s="5"/>
      <c r="GL1841" s="5"/>
      <c r="GM1841" s="5"/>
      <c r="GN1841" s="5"/>
    </row>
    <row r="1842" spans="2:196" x14ac:dyDescent="0.2">
      <c r="B1842" s="5"/>
      <c r="C1842" s="5"/>
      <c r="D1842" s="5"/>
      <c r="E1842" s="5"/>
      <c r="F1842" s="3"/>
      <c r="G1842" s="3"/>
      <c r="H1842" s="5"/>
      <c r="I1842" s="5"/>
      <c r="J1842" s="5"/>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c r="FV1842" s="5"/>
      <c r="FW1842" s="5"/>
      <c r="FX1842" s="5"/>
      <c r="FY1842" s="5"/>
      <c r="FZ1842" s="5"/>
      <c r="GA1842" s="5"/>
      <c r="GB1842" s="5"/>
      <c r="GC1842" s="5"/>
      <c r="GD1842" s="5"/>
      <c r="GE1842" s="5"/>
      <c r="GF1842" s="5"/>
      <c r="GG1842" s="5"/>
      <c r="GH1842" s="5"/>
      <c r="GI1842" s="5"/>
      <c r="GJ1842" s="5"/>
      <c r="GK1842" s="5"/>
      <c r="GL1842" s="5"/>
      <c r="GM1842" s="5"/>
      <c r="GN1842" s="5"/>
    </row>
    <row r="1843" spans="2:196" x14ac:dyDescent="0.2">
      <c r="B1843" s="5"/>
      <c r="C1843" s="5"/>
      <c r="D1843" s="5"/>
      <c r="E1843" s="5"/>
      <c r="F1843" s="3"/>
      <c r="G1843" s="3"/>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c r="FV1843" s="5"/>
      <c r="FW1843" s="5"/>
      <c r="FX1843" s="5"/>
      <c r="FY1843" s="5"/>
      <c r="FZ1843" s="5"/>
      <c r="GA1843" s="5"/>
      <c r="GB1843" s="5"/>
      <c r="GC1843" s="5"/>
      <c r="GD1843" s="5"/>
      <c r="GE1843" s="5"/>
      <c r="GF1843" s="5"/>
      <c r="GG1843" s="5"/>
      <c r="GH1843" s="5"/>
      <c r="GI1843" s="5"/>
      <c r="GJ1843" s="5"/>
      <c r="GK1843" s="5"/>
      <c r="GL1843" s="5"/>
      <c r="GM1843" s="5"/>
      <c r="GN1843" s="5"/>
    </row>
    <row r="1844" spans="2:196" x14ac:dyDescent="0.2">
      <c r="B1844" s="5"/>
      <c r="C1844" s="5"/>
      <c r="D1844" s="5"/>
      <c r="E1844" s="5"/>
      <c r="F1844" s="3"/>
      <c r="G1844" s="3"/>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c r="FV1844" s="5"/>
      <c r="FW1844" s="5"/>
      <c r="FX1844" s="5"/>
      <c r="FY1844" s="5"/>
      <c r="FZ1844" s="5"/>
      <c r="GA1844" s="5"/>
      <c r="GB1844" s="5"/>
      <c r="GC1844" s="5"/>
      <c r="GD1844" s="5"/>
      <c r="GE1844" s="5"/>
      <c r="GF1844" s="5"/>
      <c r="GG1844" s="5"/>
      <c r="GH1844" s="5"/>
      <c r="GI1844" s="5"/>
      <c r="GJ1844" s="5"/>
      <c r="GK1844" s="5"/>
      <c r="GL1844" s="5"/>
      <c r="GM1844" s="5"/>
      <c r="GN1844" s="5"/>
    </row>
    <row r="1845" spans="2:196" x14ac:dyDescent="0.2">
      <c r="B1845" s="5"/>
      <c r="C1845" s="5"/>
      <c r="D1845" s="5"/>
      <c r="E1845" s="5"/>
      <c r="F1845" s="3"/>
      <c r="G1845" s="3"/>
      <c r="H1845" s="5"/>
      <c r="I1845" s="5"/>
      <c r="J1845" s="5"/>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c r="FV1845" s="5"/>
      <c r="FW1845" s="5"/>
      <c r="FX1845" s="5"/>
      <c r="FY1845" s="5"/>
      <c r="FZ1845" s="5"/>
      <c r="GA1845" s="5"/>
      <c r="GB1845" s="5"/>
      <c r="GC1845" s="5"/>
      <c r="GD1845" s="5"/>
      <c r="GE1845" s="5"/>
      <c r="GF1845" s="5"/>
      <c r="GG1845" s="5"/>
      <c r="GH1845" s="5"/>
      <c r="GI1845" s="5"/>
      <c r="GJ1845" s="5"/>
      <c r="GK1845" s="5"/>
      <c r="GL1845" s="5"/>
      <c r="GM1845" s="5"/>
      <c r="GN1845" s="5"/>
    </row>
    <row r="1846" spans="2:196" x14ac:dyDescent="0.2">
      <c r="B1846" s="5"/>
      <c r="C1846" s="5"/>
      <c r="D1846" s="5"/>
      <c r="E1846" s="5"/>
      <c r="F1846" s="3"/>
      <c r="G1846" s="3"/>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c r="FV1846" s="5"/>
      <c r="FW1846" s="5"/>
      <c r="FX1846" s="5"/>
      <c r="FY1846" s="5"/>
      <c r="FZ1846" s="5"/>
      <c r="GA1846" s="5"/>
      <c r="GB1846" s="5"/>
      <c r="GC1846" s="5"/>
      <c r="GD1846" s="5"/>
      <c r="GE1846" s="5"/>
      <c r="GF1846" s="5"/>
      <c r="GG1846" s="5"/>
      <c r="GH1846" s="5"/>
      <c r="GI1846" s="5"/>
      <c r="GJ1846" s="5"/>
      <c r="GK1846" s="5"/>
      <c r="GL1846" s="5"/>
      <c r="GM1846" s="5"/>
      <c r="GN1846" s="5"/>
    </row>
    <row r="1847" spans="2:196" x14ac:dyDescent="0.2">
      <c r="B1847" s="5"/>
      <c r="C1847" s="5"/>
      <c r="D1847" s="5"/>
      <c r="E1847" s="5"/>
      <c r="F1847" s="3"/>
      <c r="G1847" s="3"/>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c r="FV1847" s="5"/>
      <c r="FW1847" s="5"/>
      <c r="FX1847" s="5"/>
      <c r="FY1847" s="5"/>
      <c r="FZ1847" s="5"/>
      <c r="GA1847" s="5"/>
      <c r="GB1847" s="5"/>
      <c r="GC1847" s="5"/>
      <c r="GD1847" s="5"/>
      <c r="GE1847" s="5"/>
      <c r="GF1847" s="5"/>
      <c r="GG1847" s="5"/>
      <c r="GH1847" s="5"/>
      <c r="GI1847" s="5"/>
      <c r="GJ1847" s="5"/>
      <c r="GK1847" s="5"/>
      <c r="GL1847" s="5"/>
      <c r="GM1847" s="5"/>
      <c r="GN1847" s="5"/>
    </row>
    <row r="1848" spans="2:196" x14ac:dyDescent="0.2">
      <c r="B1848" s="5"/>
      <c r="C1848" s="5"/>
      <c r="D1848" s="5"/>
      <c r="E1848" s="5"/>
      <c r="F1848" s="3"/>
      <c r="G1848" s="3"/>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c r="FV1848" s="5"/>
      <c r="FW1848" s="5"/>
      <c r="FX1848" s="5"/>
      <c r="FY1848" s="5"/>
      <c r="FZ1848" s="5"/>
      <c r="GA1848" s="5"/>
      <c r="GB1848" s="5"/>
      <c r="GC1848" s="5"/>
      <c r="GD1848" s="5"/>
      <c r="GE1848" s="5"/>
      <c r="GF1848" s="5"/>
      <c r="GG1848" s="5"/>
      <c r="GH1848" s="5"/>
      <c r="GI1848" s="5"/>
      <c r="GJ1848" s="5"/>
      <c r="GK1848" s="5"/>
      <c r="GL1848" s="5"/>
      <c r="GM1848" s="5"/>
      <c r="GN1848" s="5"/>
    </row>
    <row r="1849" spans="2:196" x14ac:dyDescent="0.2">
      <c r="B1849" s="5"/>
      <c r="C1849" s="5"/>
      <c r="D1849" s="5"/>
      <c r="E1849" s="5"/>
      <c r="F1849" s="3"/>
      <c r="G1849" s="3"/>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c r="FV1849" s="5"/>
      <c r="FW1849" s="5"/>
      <c r="FX1849" s="5"/>
      <c r="FY1849" s="5"/>
      <c r="FZ1849" s="5"/>
      <c r="GA1849" s="5"/>
      <c r="GB1849" s="5"/>
      <c r="GC1849" s="5"/>
      <c r="GD1849" s="5"/>
      <c r="GE1849" s="5"/>
      <c r="GF1849" s="5"/>
      <c r="GG1849" s="5"/>
      <c r="GH1849" s="5"/>
      <c r="GI1849" s="5"/>
      <c r="GJ1849" s="5"/>
      <c r="GK1849" s="5"/>
      <c r="GL1849" s="5"/>
      <c r="GM1849" s="5"/>
      <c r="GN1849" s="5"/>
    </row>
    <row r="1850" spans="2:196" x14ac:dyDescent="0.2">
      <c r="B1850" s="5"/>
      <c r="C1850" s="5"/>
      <c r="D1850" s="5"/>
      <c r="E1850" s="5"/>
      <c r="F1850" s="3"/>
      <c r="G1850" s="3"/>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c r="FV1850" s="5"/>
      <c r="FW1850" s="5"/>
      <c r="FX1850" s="5"/>
      <c r="FY1850" s="5"/>
      <c r="FZ1850" s="5"/>
      <c r="GA1850" s="5"/>
      <c r="GB1850" s="5"/>
      <c r="GC1850" s="5"/>
      <c r="GD1850" s="5"/>
      <c r="GE1850" s="5"/>
      <c r="GF1850" s="5"/>
      <c r="GG1850" s="5"/>
      <c r="GH1850" s="5"/>
      <c r="GI1850" s="5"/>
      <c r="GJ1850" s="5"/>
      <c r="GK1850" s="5"/>
      <c r="GL1850" s="5"/>
      <c r="GM1850" s="5"/>
      <c r="GN1850" s="5"/>
    </row>
    <row r="1851" spans="2:196" x14ac:dyDescent="0.2">
      <c r="B1851" s="5"/>
      <c r="C1851" s="5"/>
      <c r="D1851" s="5"/>
      <c r="E1851" s="5"/>
      <c r="F1851" s="3"/>
      <c r="G1851" s="3"/>
      <c r="H1851" s="5"/>
      <c r="I1851" s="5"/>
      <c r="J1851" s="5"/>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c r="FV1851" s="5"/>
      <c r="FW1851" s="5"/>
      <c r="FX1851" s="5"/>
      <c r="FY1851" s="5"/>
      <c r="FZ1851" s="5"/>
      <c r="GA1851" s="5"/>
      <c r="GB1851" s="5"/>
      <c r="GC1851" s="5"/>
      <c r="GD1851" s="5"/>
      <c r="GE1851" s="5"/>
      <c r="GF1851" s="5"/>
      <c r="GG1851" s="5"/>
      <c r="GH1851" s="5"/>
      <c r="GI1851" s="5"/>
      <c r="GJ1851" s="5"/>
      <c r="GK1851" s="5"/>
      <c r="GL1851" s="5"/>
      <c r="GM1851" s="5"/>
      <c r="GN1851" s="5"/>
    </row>
    <row r="1852" spans="2:196" x14ac:dyDescent="0.2">
      <c r="B1852" s="5"/>
      <c r="C1852" s="5"/>
      <c r="D1852" s="5"/>
      <c r="E1852" s="5"/>
      <c r="F1852" s="3"/>
      <c r="G1852" s="3"/>
      <c r="H1852" s="5"/>
      <c r="I1852" s="5"/>
      <c r="J1852" s="5"/>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c r="FV1852" s="5"/>
      <c r="FW1852" s="5"/>
      <c r="FX1852" s="5"/>
      <c r="FY1852" s="5"/>
      <c r="FZ1852" s="5"/>
      <c r="GA1852" s="5"/>
      <c r="GB1852" s="5"/>
      <c r="GC1852" s="5"/>
      <c r="GD1852" s="5"/>
      <c r="GE1852" s="5"/>
      <c r="GF1852" s="5"/>
      <c r="GG1852" s="5"/>
      <c r="GH1852" s="5"/>
      <c r="GI1852" s="5"/>
      <c r="GJ1852" s="5"/>
      <c r="GK1852" s="5"/>
      <c r="GL1852" s="5"/>
      <c r="GM1852" s="5"/>
      <c r="GN1852" s="5"/>
    </row>
    <row r="1853" spans="2:196" x14ac:dyDescent="0.2">
      <c r="B1853" s="5"/>
      <c r="C1853" s="5"/>
      <c r="D1853" s="5"/>
      <c r="E1853" s="5"/>
      <c r="F1853" s="3"/>
      <c r="G1853" s="3"/>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c r="FV1853" s="5"/>
      <c r="FW1853" s="5"/>
      <c r="FX1853" s="5"/>
      <c r="FY1853" s="5"/>
      <c r="FZ1853" s="5"/>
      <c r="GA1853" s="5"/>
      <c r="GB1853" s="5"/>
      <c r="GC1853" s="5"/>
      <c r="GD1853" s="5"/>
      <c r="GE1853" s="5"/>
      <c r="GF1853" s="5"/>
      <c r="GG1853" s="5"/>
      <c r="GH1853" s="5"/>
      <c r="GI1853" s="5"/>
      <c r="GJ1853" s="5"/>
      <c r="GK1853" s="5"/>
      <c r="GL1853" s="5"/>
      <c r="GM1853" s="5"/>
      <c r="GN1853" s="5"/>
    </row>
    <row r="1854" spans="2:196" x14ac:dyDescent="0.2">
      <c r="B1854" s="5"/>
      <c r="C1854" s="5"/>
      <c r="D1854" s="5"/>
      <c r="E1854" s="5"/>
      <c r="F1854" s="3"/>
      <c r="G1854" s="3"/>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c r="FV1854" s="5"/>
      <c r="FW1854" s="5"/>
      <c r="FX1854" s="5"/>
      <c r="FY1854" s="5"/>
      <c r="FZ1854" s="5"/>
      <c r="GA1854" s="5"/>
      <c r="GB1854" s="5"/>
      <c r="GC1854" s="5"/>
      <c r="GD1854" s="5"/>
      <c r="GE1854" s="5"/>
      <c r="GF1854" s="5"/>
      <c r="GG1854" s="5"/>
      <c r="GH1854" s="5"/>
      <c r="GI1854" s="5"/>
      <c r="GJ1854" s="5"/>
      <c r="GK1854" s="5"/>
      <c r="GL1854" s="5"/>
      <c r="GM1854" s="5"/>
      <c r="GN1854" s="5"/>
    </row>
    <row r="1855" spans="2:196" x14ac:dyDescent="0.2">
      <c r="B1855" s="5"/>
      <c r="C1855" s="5"/>
      <c r="D1855" s="5"/>
      <c r="E1855" s="5"/>
      <c r="F1855" s="3"/>
      <c r="G1855" s="3"/>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c r="FV1855" s="5"/>
      <c r="FW1855" s="5"/>
      <c r="FX1855" s="5"/>
      <c r="FY1855" s="5"/>
      <c r="FZ1855" s="5"/>
      <c r="GA1855" s="5"/>
      <c r="GB1855" s="5"/>
      <c r="GC1855" s="5"/>
      <c r="GD1855" s="5"/>
      <c r="GE1855" s="5"/>
      <c r="GF1855" s="5"/>
      <c r="GG1855" s="5"/>
      <c r="GH1855" s="5"/>
      <c r="GI1855" s="5"/>
      <c r="GJ1855" s="5"/>
      <c r="GK1855" s="5"/>
      <c r="GL1855" s="5"/>
      <c r="GM1855" s="5"/>
      <c r="GN1855" s="5"/>
    </row>
    <row r="1856" spans="2:196" x14ac:dyDescent="0.2">
      <c r="B1856" s="5"/>
      <c r="C1856" s="5"/>
      <c r="D1856" s="5"/>
      <c r="E1856" s="5"/>
      <c r="F1856" s="3"/>
      <c r="G1856" s="3"/>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c r="FV1856" s="5"/>
      <c r="FW1856" s="5"/>
      <c r="FX1856" s="5"/>
      <c r="FY1856" s="5"/>
      <c r="FZ1856" s="5"/>
      <c r="GA1856" s="5"/>
      <c r="GB1856" s="5"/>
      <c r="GC1856" s="5"/>
      <c r="GD1856" s="5"/>
      <c r="GE1856" s="5"/>
      <c r="GF1856" s="5"/>
      <c r="GG1856" s="5"/>
      <c r="GH1856" s="5"/>
      <c r="GI1856" s="5"/>
      <c r="GJ1856" s="5"/>
      <c r="GK1856" s="5"/>
      <c r="GL1856" s="5"/>
      <c r="GM1856" s="5"/>
      <c r="GN1856" s="5"/>
    </row>
    <row r="1857" spans="2:196" x14ac:dyDescent="0.2">
      <c r="B1857" s="5"/>
      <c r="C1857" s="5"/>
      <c r="D1857" s="5"/>
      <c r="E1857" s="5"/>
      <c r="F1857" s="3"/>
      <c r="G1857" s="3"/>
      <c r="H1857" s="5"/>
      <c r="I1857" s="5"/>
      <c r="J1857" s="5"/>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c r="FV1857" s="5"/>
      <c r="FW1857" s="5"/>
      <c r="FX1857" s="5"/>
      <c r="FY1857" s="5"/>
      <c r="FZ1857" s="5"/>
      <c r="GA1857" s="5"/>
      <c r="GB1857" s="5"/>
      <c r="GC1857" s="5"/>
      <c r="GD1857" s="5"/>
      <c r="GE1857" s="5"/>
      <c r="GF1857" s="5"/>
      <c r="GG1857" s="5"/>
      <c r="GH1857" s="5"/>
      <c r="GI1857" s="5"/>
      <c r="GJ1857" s="5"/>
      <c r="GK1857" s="5"/>
      <c r="GL1857" s="5"/>
      <c r="GM1857" s="5"/>
      <c r="GN1857" s="5"/>
    </row>
    <row r="1858" spans="2:196" x14ac:dyDescent="0.2">
      <c r="B1858" s="5"/>
      <c r="C1858" s="5"/>
      <c r="D1858" s="5"/>
      <c r="E1858" s="5"/>
      <c r="F1858" s="3"/>
      <c r="G1858" s="3"/>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c r="FV1858" s="5"/>
      <c r="FW1858" s="5"/>
      <c r="FX1858" s="5"/>
      <c r="FY1858" s="5"/>
      <c r="FZ1858" s="5"/>
      <c r="GA1858" s="5"/>
      <c r="GB1858" s="5"/>
      <c r="GC1858" s="5"/>
      <c r="GD1858" s="5"/>
      <c r="GE1858" s="5"/>
      <c r="GF1858" s="5"/>
      <c r="GG1858" s="5"/>
      <c r="GH1858" s="5"/>
      <c r="GI1858" s="5"/>
      <c r="GJ1858" s="5"/>
      <c r="GK1858" s="5"/>
      <c r="GL1858" s="5"/>
      <c r="GM1858" s="5"/>
      <c r="GN1858" s="5"/>
    </row>
    <row r="1859" spans="2:196" x14ac:dyDescent="0.2">
      <c r="B1859" s="5"/>
      <c r="C1859" s="5"/>
      <c r="D1859" s="5"/>
      <c r="E1859" s="5"/>
      <c r="F1859" s="3"/>
      <c r="G1859" s="3"/>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c r="FV1859" s="5"/>
      <c r="FW1859" s="5"/>
      <c r="FX1859" s="5"/>
      <c r="FY1859" s="5"/>
      <c r="FZ1859" s="5"/>
      <c r="GA1859" s="5"/>
      <c r="GB1859" s="5"/>
      <c r="GC1859" s="5"/>
      <c r="GD1859" s="5"/>
      <c r="GE1859" s="5"/>
      <c r="GF1859" s="5"/>
      <c r="GG1859" s="5"/>
      <c r="GH1859" s="5"/>
      <c r="GI1859" s="5"/>
      <c r="GJ1859" s="5"/>
      <c r="GK1859" s="5"/>
      <c r="GL1859" s="5"/>
      <c r="GM1859" s="5"/>
      <c r="GN1859" s="5"/>
    </row>
    <row r="1860" spans="2:196" x14ac:dyDescent="0.2">
      <c r="B1860" s="5"/>
      <c r="C1860" s="5"/>
      <c r="D1860" s="5"/>
      <c r="E1860" s="5"/>
      <c r="F1860" s="3"/>
      <c r="G1860" s="3"/>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c r="FV1860" s="5"/>
      <c r="FW1860" s="5"/>
      <c r="FX1860" s="5"/>
      <c r="FY1860" s="5"/>
      <c r="FZ1860" s="5"/>
      <c r="GA1860" s="5"/>
      <c r="GB1860" s="5"/>
      <c r="GC1860" s="5"/>
      <c r="GD1860" s="5"/>
      <c r="GE1860" s="5"/>
      <c r="GF1860" s="5"/>
      <c r="GG1860" s="5"/>
      <c r="GH1860" s="5"/>
      <c r="GI1860" s="5"/>
      <c r="GJ1860" s="5"/>
      <c r="GK1860" s="5"/>
      <c r="GL1860" s="5"/>
      <c r="GM1860" s="5"/>
      <c r="GN1860" s="5"/>
    </row>
    <row r="1861" spans="2:196" x14ac:dyDescent="0.2">
      <c r="B1861" s="5"/>
      <c r="C1861" s="5"/>
      <c r="D1861" s="5"/>
      <c r="E1861" s="5"/>
      <c r="F1861" s="3"/>
      <c r="G1861" s="3"/>
      <c r="H1861" s="5"/>
      <c r="I1861" s="5"/>
      <c r="J1861" s="5"/>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c r="FV1861" s="5"/>
      <c r="FW1861" s="5"/>
      <c r="FX1861" s="5"/>
      <c r="FY1861" s="5"/>
      <c r="FZ1861" s="5"/>
      <c r="GA1861" s="5"/>
      <c r="GB1861" s="5"/>
      <c r="GC1861" s="5"/>
      <c r="GD1861" s="5"/>
      <c r="GE1861" s="5"/>
      <c r="GF1861" s="5"/>
      <c r="GG1861" s="5"/>
      <c r="GH1861" s="5"/>
      <c r="GI1861" s="5"/>
      <c r="GJ1861" s="5"/>
      <c r="GK1861" s="5"/>
      <c r="GL1861" s="5"/>
      <c r="GM1861" s="5"/>
      <c r="GN1861" s="5"/>
    </row>
    <row r="1862" spans="2:196" x14ac:dyDescent="0.2">
      <c r="B1862" s="5"/>
      <c r="C1862" s="5"/>
      <c r="D1862" s="5"/>
      <c r="E1862" s="5"/>
      <c r="F1862" s="3"/>
      <c r="G1862" s="3"/>
      <c r="H1862" s="5"/>
      <c r="I1862" s="5"/>
      <c r="J1862" s="5"/>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c r="FV1862" s="5"/>
      <c r="FW1862" s="5"/>
      <c r="FX1862" s="5"/>
      <c r="FY1862" s="5"/>
      <c r="FZ1862" s="5"/>
      <c r="GA1862" s="5"/>
      <c r="GB1862" s="5"/>
      <c r="GC1862" s="5"/>
      <c r="GD1862" s="5"/>
      <c r="GE1862" s="5"/>
      <c r="GF1862" s="5"/>
      <c r="GG1862" s="5"/>
      <c r="GH1862" s="5"/>
      <c r="GI1862" s="5"/>
      <c r="GJ1862" s="5"/>
      <c r="GK1862" s="5"/>
      <c r="GL1862" s="5"/>
      <c r="GM1862" s="5"/>
      <c r="GN1862" s="5"/>
    </row>
    <row r="1863" spans="2:196" x14ac:dyDescent="0.2">
      <c r="B1863" s="5"/>
      <c r="C1863" s="5"/>
      <c r="D1863" s="5"/>
      <c r="E1863" s="5"/>
      <c r="F1863" s="3"/>
      <c r="G1863" s="3"/>
      <c r="H1863" s="5"/>
      <c r="I1863" s="5"/>
      <c r="J1863" s="5"/>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c r="FV1863" s="5"/>
      <c r="FW1863" s="5"/>
      <c r="FX1863" s="5"/>
      <c r="FY1863" s="5"/>
      <c r="FZ1863" s="5"/>
      <c r="GA1863" s="5"/>
      <c r="GB1863" s="5"/>
      <c r="GC1863" s="5"/>
      <c r="GD1863" s="5"/>
      <c r="GE1863" s="5"/>
      <c r="GF1863" s="5"/>
      <c r="GG1863" s="5"/>
      <c r="GH1863" s="5"/>
      <c r="GI1863" s="5"/>
      <c r="GJ1863" s="5"/>
      <c r="GK1863" s="5"/>
      <c r="GL1863" s="5"/>
      <c r="GM1863" s="5"/>
      <c r="GN1863" s="5"/>
    </row>
    <row r="1864" spans="2:196" x14ac:dyDescent="0.2">
      <c r="B1864" s="5"/>
      <c r="C1864" s="5"/>
      <c r="D1864" s="5"/>
      <c r="E1864" s="5"/>
      <c r="F1864" s="3"/>
      <c r="G1864" s="3"/>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c r="FV1864" s="5"/>
      <c r="FW1864" s="5"/>
      <c r="FX1864" s="5"/>
      <c r="FY1864" s="5"/>
      <c r="FZ1864" s="5"/>
      <c r="GA1864" s="5"/>
      <c r="GB1864" s="5"/>
      <c r="GC1864" s="5"/>
      <c r="GD1864" s="5"/>
      <c r="GE1864" s="5"/>
      <c r="GF1864" s="5"/>
      <c r="GG1864" s="5"/>
      <c r="GH1864" s="5"/>
      <c r="GI1864" s="5"/>
      <c r="GJ1864" s="5"/>
      <c r="GK1864" s="5"/>
      <c r="GL1864" s="5"/>
      <c r="GM1864" s="5"/>
      <c r="GN1864" s="5"/>
    </row>
    <row r="1865" spans="2:196" x14ac:dyDescent="0.2">
      <c r="B1865" s="5"/>
      <c r="C1865" s="5"/>
      <c r="D1865" s="5"/>
      <c r="E1865" s="5"/>
      <c r="F1865" s="3"/>
      <c r="G1865" s="3"/>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c r="FV1865" s="5"/>
      <c r="FW1865" s="5"/>
      <c r="FX1865" s="5"/>
      <c r="FY1865" s="5"/>
      <c r="FZ1865" s="5"/>
      <c r="GA1865" s="5"/>
      <c r="GB1865" s="5"/>
      <c r="GC1865" s="5"/>
      <c r="GD1865" s="5"/>
      <c r="GE1865" s="5"/>
      <c r="GF1865" s="5"/>
      <c r="GG1865" s="5"/>
      <c r="GH1865" s="5"/>
      <c r="GI1865" s="5"/>
      <c r="GJ1865" s="5"/>
      <c r="GK1865" s="5"/>
      <c r="GL1865" s="5"/>
      <c r="GM1865" s="5"/>
      <c r="GN1865" s="5"/>
    </row>
    <row r="1866" spans="2:196" x14ac:dyDescent="0.2">
      <c r="B1866" s="5"/>
      <c r="C1866" s="5"/>
      <c r="D1866" s="5"/>
      <c r="E1866" s="5"/>
      <c r="F1866" s="3"/>
      <c r="G1866" s="3"/>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c r="FV1866" s="5"/>
      <c r="FW1866" s="5"/>
      <c r="FX1866" s="5"/>
      <c r="FY1866" s="5"/>
      <c r="FZ1866" s="5"/>
      <c r="GA1866" s="5"/>
      <c r="GB1866" s="5"/>
      <c r="GC1866" s="5"/>
      <c r="GD1866" s="5"/>
      <c r="GE1866" s="5"/>
      <c r="GF1866" s="5"/>
      <c r="GG1866" s="5"/>
      <c r="GH1866" s="5"/>
      <c r="GI1866" s="5"/>
      <c r="GJ1866" s="5"/>
      <c r="GK1866" s="5"/>
      <c r="GL1866" s="5"/>
      <c r="GM1866" s="5"/>
      <c r="GN1866" s="5"/>
    </row>
    <row r="1867" spans="2:196" x14ac:dyDescent="0.2">
      <c r="B1867" s="5"/>
      <c r="C1867" s="5"/>
      <c r="D1867" s="5"/>
      <c r="E1867" s="5"/>
      <c r="F1867" s="3"/>
      <c r="G1867" s="3"/>
      <c r="H1867" s="5"/>
      <c r="I1867" s="5"/>
      <c r="J1867" s="5"/>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c r="FV1867" s="5"/>
      <c r="FW1867" s="5"/>
      <c r="FX1867" s="5"/>
      <c r="FY1867" s="5"/>
      <c r="FZ1867" s="5"/>
      <c r="GA1867" s="5"/>
      <c r="GB1867" s="5"/>
      <c r="GC1867" s="5"/>
      <c r="GD1867" s="5"/>
      <c r="GE1867" s="5"/>
      <c r="GF1867" s="5"/>
      <c r="GG1867" s="5"/>
      <c r="GH1867" s="5"/>
      <c r="GI1867" s="5"/>
      <c r="GJ1867" s="5"/>
      <c r="GK1867" s="5"/>
      <c r="GL1867" s="5"/>
      <c r="GM1867" s="5"/>
      <c r="GN1867" s="5"/>
    </row>
    <row r="1868" spans="2:196" x14ac:dyDescent="0.2">
      <c r="B1868" s="5"/>
      <c r="C1868" s="5"/>
      <c r="D1868" s="5"/>
      <c r="E1868" s="5"/>
      <c r="F1868" s="3"/>
      <c r="G1868" s="3"/>
      <c r="H1868" s="5"/>
      <c r="I1868" s="5"/>
      <c r="J1868" s="5"/>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c r="FV1868" s="5"/>
      <c r="FW1868" s="5"/>
      <c r="FX1868" s="5"/>
      <c r="FY1868" s="5"/>
      <c r="FZ1868" s="5"/>
      <c r="GA1868" s="5"/>
      <c r="GB1868" s="5"/>
      <c r="GC1868" s="5"/>
      <c r="GD1868" s="5"/>
      <c r="GE1868" s="5"/>
      <c r="GF1868" s="5"/>
      <c r="GG1868" s="5"/>
      <c r="GH1868" s="5"/>
      <c r="GI1868" s="5"/>
      <c r="GJ1868" s="5"/>
      <c r="GK1868" s="5"/>
      <c r="GL1868" s="5"/>
      <c r="GM1868" s="5"/>
      <c r="GN1868" s="5"/>
    </row>
    <row r="1869" spans="2:196" x14ac:dyDescent="0.2">
      <c r="B1869" s="5"/>
      <c r="C1869" s="5"/>
      <c r="D1869" s="5"/>
      <c r="E1869" s="5"/>
      <c r="F1869" s="3"/>
      <c r="G1869" s="3"/>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c r="FV1869" s="5"/>
      <c r="FW1869" s="5"/>
      <c r="FX1869" s="5"/>
      <c r="FY1869" s="5"/>
      <c r="FZ1869" s="5"/>
      <c r="GA1869" s="5"/>
      <c r="GB1869" s="5"/>
      <c r="GC1869" s="5"/>
      <c r="GD1869" s="5"/>
      <c r="GE1869" s="5"/>
      <c r="GF1869" s="5"/>
      <c r="GG1869" s="5"/>
      <c r="GH1869" s="5"/>
      <c r="GI1869" s="5"/>
      <c r="GJ1869" s="5"/>
      <c r="GK1869" s="5"/>
      <c r="GL1869" s="5"/>
      <c r="GM1869" s="5"/>
      <c r="GN1869" s="5"/>
    </row>
    <row r="1870" spans="2:196" x14ac:dyDescent="0.2">
      <c r="B1870" s="5"/>
      <c r="C1870" s="5"/>
      <c r="D1870" s="5"/>
      <c r="E1870" s="5"/>
      <c r="F1870" s="3"/>
      <c r="G1870" s="3"/>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c r="FV1870" s="5"/>
      <c r="FW1870" s="5"/>
      <c r="FX1870" s="5"/>
      <c r="FY1870" s="5"/>
      <c r="FZ1870" s="5"/>
      <c r="GA1870" s="5"/>
      <c r="GB1870" s="5"/>
      <c r="GC1870" s="5"/>
      <c r="GD1870" s="5"/>
      <c r="GE1870" s="5"/>
      <c r="GF1870" s="5"/>
      <c r="GG1870" s="5"/>
      <c r="GH1870" s="5"/>
      <c r="GI1870" s="5"/>
      <c r="GJ1870" s="5"/>
      <c r="GK1870" s="5"/>
      <c r="GL1870" s="5"/>
      <c r="GM1870" s="5"/>
      <c r="GN1870" s="5"/>
    </row>
    <row r="1871" spans="2:196" x14ac:dyDescent="0.2">
      <c r="B1871" s="5"/>
      <c r="C1871" s="5"/>
      <c r="D1871" s="5"/>
      <c r="E1871" s="5"/>
      <c r="F1871" s="3"/>
      <c r="G1871" s="3"/>
      <c r="H1871" s="5"/>
      <c r="I1871" s="5"/>
      <c r="J1871" s="5"/>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c r="FV1871" s="5"/>
      <c r="FW1871" s="5"/>
      <c r="FX1871" s="5"/>
      <c r="FY1871" s="5"/>
      <c r="FZ1871" s="5"/>
      <c r="GA1871" s="5"/>
      <c r="GB1871" s="5"/>
      <c r="GC1871" s="5"/>
      <c r="GD1871" s="5"/>
      <c r="GE1871" s="5"/>
      <c r="GF1871" s="5"/>
      <c r="GG1871" s="5"/>
      <c r="GH1871" s="5"/>
      <c r="GI1871" s="5"/>
      <c r="GJ1871" s="5"/>
      <c r="GK1871" s="5"/>
      <c r="GL1871" s="5"/>
      <c r="GM1871" s="5"/>
      <c r="GN1871" s="5"/>
    </row>
    <row r="1872" spans="2:196" x14ac:dyDescent="0.2">
      <c r="B1872" s="5"/>
      <c r="C1872" s="5"/>
      <c r="D1872" s="5"/>
      <c r="E1872" s="5"/>
      <c r="F1872" s="3"/>
      <c r="G1872" s="3"/>
      <c r="H1872" s="5"/>
      <c r="I1872" s="5"/>
      <c r="J1872" s="5"/>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c r="FV1872" s="5"/>
      <c r="FW1872" s="5"/>
      <c r="FX1872" s="5"/>
      <c r="FY1872" s="5"/>
      <c r="FZ1872" s="5"/>
      <c r="GA1872" s="5"/>
      <c r="GB1872" s="5"/>
      <c r="GC1872" s="5"/>
      <c r="GD1872" s="5"/>
      <c r="GE1872" s="5"/>
      <c r="GF1872" s="5"/>
      <c r="GG1872" s="5"/>
      <c r="GH1872" s="5"/>
      <c r="GI1872" s="5"/>
      <c r="GJ1872" s="5"/>
      <c r="GK1872" s="5"/>
      <c r="GL1872" s="5"/>
      <c r="GM1872" s="5"/>
      <c r="GN1872" s="5"/>
    </row>
    <row r="1873" spans="2:196" x14ac:dyDescent="0.2">
      <c r="B1873" s="5"/>
      <c r="C1873" s="5"/>
      <c r="D1873" s="5"/>
      <c r="E1873" s="5"/>
      <c r="F1873" s="3"/>
      <c r="G1873" s="3"/>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c r="FV1873" s="5"/>
      <c r="FW1873" s="5"/>
      <c r="FX1873" s="5"/>
      <c r="FY1873" s="5"/>
      <c r="FZ1873" s="5"/>
      <c r="GA1873" s="5"/>
      <c r="GB1873" s="5"/>
      <c r="GC1873" s="5"/>
      <c r="GD1873" s="5"/>
      <c r="GE1873" s="5"/>
      <c r="GF1873" s="5"/>
      <c r="GG1873" s="5"/>
      <c r="GH1873" s="5"/>
      <c r="GI1873" s="5"/>
      <c r="GJ1873" s="5"/>
      <c r="GK1873" s="5"/>
      <c r="GL1873" s="5"/>
      <c r="GM1873" s="5"/>
      <c r="GN1873" s="5"/>
    </row>
    <row r="1874" spans="2:196" x14ac:dyDescent="0.2">
      <c r="B1874" s="5"/>
      <c r="C1874" s="5"/>
      <c r="D1874" s="5"/>
      <c r="E1874" s="5"/>
      <c r="F1874" s="3"/>
      <c r="G1874" s="3"/>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c r="FV1874" s="5"/>
      <c r="FW1874" s="5"/>
      <c r="FX1874" s="5"/>
      <c r="FY1874" s="5"/>
      <c r="FZ1874" s="5"/>
      <c r="GA1874" s="5"/>
      <c r="GB1874" s="5"/>
      <c r="GC1874" s="5"/>
      <c r="GD1874" s="5"/>
      <c r="GE1874" s="5"/>
      <c r="GF1874" s="5"/>
      <c r="GG1874" s="5"/>
      <c r="GH1874" s="5"/>
      <c r="GI1874" s="5"/>
      <c r="GJ1874" s="5"/>
      <c r="GK1874" s="5"/>
      <c r="GL1874" s="5"/>
      <c r="GM1874" s="5"/>
      <c r="GN1874" s="5"/>
    </row>
    <row r="1875" spans="2:196" x14ac:dyDescent="0.2">
      <c r="B1875" s="5"/>
      <c r="C1875" s="5"/>
      <c r="D1875" s="5"/>
      <c r="E1875" s="5"/>
      <c r="F1875" s="3"/>
      <c r="G1875" s="3"/>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c r="FV1875" s="5"/>
      <c r="FW1875" s="5"/>
      <c r="FX1875" s="5"/>
      <c r="FY1875" s="5"/>
      <c r="FZ1875" s="5"/>
      <c r="GA1875" s="5"/>
      <c r="GB1875" s="5"/>
      <c r="GC1875" s="5"/>
      <c r="GD1875" s="5"/>
      <c r="GE1875" s="5"/>
      <c r="GF1875" s="5"/>
      <c r="GG1875" s="5"/>
      <c r="GH1875" s="5"/>
      <c r="GI1875" s="5"/>
      <c r="GJ1875" s="5"/>
      <c r="GK1875" s="5"/>
      <c r="GL1875" s="5"/>
      <c r="GM1875" s="5"/>
      <c r="GN1875" s="5"/>
    </row>
    <row r="1876" spans="2:196" x14ac:dyDescent="0.2">
      <c r="B1876" s="5"/>
      <c r="C1876" s="5"/>
      <c r="D1876" s="5"/>
      <c r="E1876" s="5"/>
      <c r="F1876" s="3"/>
      <c r="G1876" s="3"/>
      <c r="H1876" s="5"/>
      <c r="I1876" s="5"/>
      <c r="J1876" s="5"/>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c r="FV1876" s="5"/>
      <c r="FW1876" s="5"/>
      <c r="FX1876" s="5"/>
      <c r="FY1876" s="5"/>
      <c r="FZ1876" s="5"/>
      <c r="GA1876" s="5"/>
      <c r="GB1876" s="5"/>
      <c r="GC1876" s="5"/>
      <c r="GD1876" s="5"/>
      <c r="GE1876" s="5"/>
      <c r="GF1876" s="5"/>
      <c r="GG1876" s="5"/>
      <c r="GH1876" s="5"/>
      <c r="GI1876" s="5"/>
      <c r="GJ1876" s="5"/>
      <c r="GK1876" s="5"/>
      <c r="GL1876" s="5"/>
      <c r="GM1876" s="5"/>
      <c r="GN1876" s="5"/>
    </row>
    <row r="1877" spans="2:196" x14ac:dyDescent="0.2">
      <c r="B1877" s="5"/>
      <c r="C1877" s="5"/>
      <c r="D1877" s="5"/>
      <c r="E1877" s="5"/>
      <c r="F1877" s="3"/>
      <c r="G1877" s="3"/>
      <c r="H1877" s="5"/>
      <c r="I1877" s="5"/>
      <c r="J1877" s="5"/>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c r="FV1877" s="5"/>
      <c r="FW1877" s="5"/>
      <c r="FX1877" s="5"/>
      <c r="FY1877" s="5"/>
      <c r="FZ1877" s="5"/>
      <c r="GA1877" s="5"/>
      <c r="GB1877" s="5"/>
      <c r="GC1877" s="5"/>
      <c r="GD1877" s="5"/>
      <c r="GE1877" s="5"/>
      <c r="GF1877" s="5"/>
      <c r="GG1877" s="5"/>
      <c r="GH1877" s="5"/>
      <c r="GI1877" s="5"/>
      <c r="GJ1877" s="5"/>
      <c r="GK1877" s="5"/>
      <c r="GL1877" s="5"/>
      <c r="GM1877" s="5"/>
      <c r="GN1877" s="5"/>
    </row>
    <row r="1878" spans="2:196" x14ac:dyDescent="0.2">
      <c r="B1878" s="5"/>
      <c r="C1878" s="5"/>
      <c r="D1878" s="5"/>
      <c r="E1878" s="5"/>
      <c r="F1878" s="3"/>
      <c r="G1878" s="3"/>
      <c r="H1878" s="5"/>
      <c r="I1878" s="5"/>
      <c r="J1878" s="5"/>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c r="FV1878" s="5"/>
      <c r="FW1878" s="5"/>
      <c r="FX1878" s="5"/>
      <c r="FY1878" s="5"/>
      <c r="FZ1878" s="5"/>
      <c r="GA1878" s="5"/>
      <c r="GB1878" s="5"/>
      <c r="GC1878" s="5"/>
      <c r="GD1878" s="5"/>
      <c r="GE1878" s="5"/>
      <c r="GF1878" s="5"/>
      <c r="GG1878" s="5"/>
      <c r="GH1878" s="5"/>
      <c r="GI1878" s="5"/>
      <c r="GJ1878" s="5"/>
      <c r="GK1878" s="5"/>
      <c r="GL1878" s="5"/>
      <c r="GM1878" s="5"/>
      <c r="GN1878" s="5"/>
    </row>
    <row r="1879" spans="2:196" x14ac:dyDescent="0.2">
      <c r="B1879" s="5"/>
      <c r="C1879" s="5"/>
      <c r="D1879" s="5"/>
      <c r="E1879" s="5"/>
      <c r="F1879" s="3"/>
      <c r="G1879" s="3"/>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c r="FV1879" s="5"/>
      <c r="FW1879" s="5"/>
      <c r="FX1879" s="5"/>
      <c r="FY1879" s="5"/>
      <c r="FZ1879" s="5"/>
      <c r="GA1879" s="5"/>
      <c r="GB1879" s="5"/>
      <c r="GC1879" s="5"/>
      <c r="GD1879" s="5"/>
      <c r="GE1879" s="5"/>
      <c r="GF1879" s="5"/>
      <c r="GG1879" s="5"/>
      <c r="GH1879" s="5"/>
      <c r="GI1879" s="5"/>
      <c r="GJ1879" s="5"/>
      <c r="GK1879" s="5"/>
      <c r="GL1879" s="5"/>
      <c r="GM1879" s="5"/>
      <c r="GN1879" s="5"/>
    </row>
    <row r="1880" spans="2:196" x14ac:dyDescent="0.2">
      <c r="B1880" s="5"/>
      <c r="C1880" s="5"/>
      <c r="D1880" s="5"/>
      <c r="E1880" s="5"/>
      <c r="F1880" s="3"/>
      <c r="G1880" s="3"/>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c r="FV1880" s="5"/>
      <c r="FW1880" s="5"/>
      <c r="FX1880" s="5"/>
      <c r="FY1880" s="5"/>
      <c r="FZ1880" s="5"/>
      <c r="GA1880" s="5"/>
      <c r="GB1880" s="5"/>
      <c r="GC1880" s="5"/>
      <c r="GD1880" s="5"/>
      <c r="GE1880" s="5"/>
      <c r="GF1880" s="5"/>
      <c r="GG1880" s="5"/>
      <c r="GH1880" s="5"/>
      <c r="GI1880" s="5"/>
      <c r="GJ1880" s="5"/>
      <c r="GK1880" s="5"/>
      <c r="GL1880" s="5"/>
      <c r="GM1880" s="5"/>
      <c r="GN1880" s="5"/>
    </row>
    <row r="1881" spans="2:196" x14ac:dyDescent="0.2">
      <c r="B1881" s="5"/>
      <c r="C1881" s="5"/>
      <c r="D1881" s="5"/>
      <c r="E1881" s="5"/>
      <c r="F1881" s="3"/>
      <c r="G1881" s="3"/>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c r="FV1881" s="5"/>
      <c r="FW1881" s="5"/>
      <c r="FX1881" s="5"/>
      <c r="FY1881" s="5"/>
      <c r="FZ1881" s="5"/>
      <c r="GA1881" s="5"/>
      <c r="GB1881" s="5"/>
      <c r="GC1881" s="5"/>
      <c r="GD1881" s="5"/>
      <c r="GE1881" s="5"/>
      <c r="GF1881" s="5"/>
      <c r="GG1881" s="5"/>
      <c r="GH1881" s="5"/>
      <c r="GI1881" s="5"/>
      <c r="GJ1881" s="5"/>
      <c r="GK1881" s="5"/>
      <c r="GL1881" s="5"/>
      <c r="GM1881" s="5"/>
      <c r="GN1881" s="5"/>
    </row>
    <row r="1882" spans="2:196" x14ac:dyDescent="0.2">
      <c r="B1882" s="5"/>
      <c r="C1882" s="5"/>
      <c r="D1882" s="5"/>
      <c r="E1882" s="5"/>
      <c r="F1882" s="3"/>
      <c r="G1882" s="3"/>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c r="FV1882" s="5"/>
      <c r="FW1882" s="5"/>
      <c r="FX1882" s="5"/>
      <c r="FY1882" s="5"/>
      <c r="FZ1882" s="5"/>
      <c r="GA1882" s="5"/>
      <c r="GB1882" s="5"/>
      <c r="GC1882" s="5"/>
      <c r="GD1882" s="5"/>
      <c r="GE1882" s="5"/>
      <c r="GF1882" s="5"/>
      <c r="GG1882" s="5"/>
      <c r="GH1882" s="5"/>
      <c r="GI1882" s="5"/>
      <c r="GJ1882" s="5"/>
      <c r="GK1882" s="5"/>
      <c r="GL1882" s="5"/>
      <c r="GM1882" s="5"/>
      <c r="GN1882" s="5"/>
    </row>
    <row r="1883" spans="2:196" x14ac:dyDescent="0.2">
      <c r="B1883" s="5"/>
      <c r="C1883" s="5"/>
      <c r="D1883" s="5"/>
      <c r="E1883" s="5"/>
      <c r="F1883" s="3"/>
      <c r="G1883" s="3"/>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c r="FV1883" s="5"/>
      <c r="FW1883" s="5"/>
      <c r="FX1883" s="5"/>
      <c r="FY1883" s="5"/>
      <c r="FZ1883" s="5"/>
      <c r="GA1883" s="5"/>
      <c r="GB1883" s="5"/>
      <c r="GC1883" s="5"/>
      <c r="GD1883" s="5"/>
      <c r="GE1883" s="5"/>
      <c r="GF1883" s="5"/>
      <c r="GG1883" s="5"/>
      <c r="GH1883" s="5"/>
      <c r="GI1883" s="5"/>
      <c r="GJ1883" s="5"/>
      <c r="GK1883" s="5"/>
      <c r="GL1883" s="5"/>
      <c r="GM1883" s="5"/>
      <c r="GN1883" s="5"/>
    </row>
    <row r="1884" spans="2:196" x14ac:dyDescent="0.2">
      <c r="B1884" s="5"/>
      <c r="C1884" s="5"/>
      <c r="D1884" s="5"/>
      <c r="E1884" s="5"/>
      <c r="F1884" s="3"/>
      <c r="G1884" s="3"/>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c r="FV1884" s="5"/>
      <c r="FW1884" s="5"/>
      <c r="FX1884" s="5"/>
      <c r="FY1884" s="5"/>
      <c r="FZ1884" s="5"/>
      <c r="GA1884" s="5"/>
      <c r="GB1884" s="5"/>
      <c r="GC1884" s="5"/>
      <c r="GD1884" s="5"/>
      <c r="GE1884" s="5"/>
      <c r="GF1884" s="5"/>
      <c r="GG1884" s="5"/>
      <c r="GH1884" s="5"/>
      <c r="GI1884" s="5"/>
      <c r="GJ1884" s="5"/>
      <c r="GK1884" s="5"/>
      <c r="GL1884" s="5"/>
      <c r="GM1884" s="5"/>
      <c r="GN1884" s="5"/>
    </row>
    <row r="1885" spans="2:196" x14ac:dyDescent="0.2">
      <c r="B1885" s="5"/>
      <c r="C1885" s="5"/>
      <c r="D1885" s="5"/>
      <c r="E1885" s="5"/>
      <c r="F1885" s="3"/>
      <c r="G1885" s="3"/>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c r="FV1885" s="5"/>
      <c r="FW1885" s="5"/>
      <c r="FX1885" s="5"/>
      <c r="FY1885" s="5"/>
      <c r="FZ1885" s="5"/>
      <c r="GA1885" s="5"/>
      <c r="GB1885" s="5"/>
      <c r="GC1885" s="5"/>
      <c r="GD1885" s="5"/>
      <c r="GE1885" s="5"/>
      <c r="GF1885" s="5"/>
      <c r="GG1885" s="5"/>
      <c r="GH1885" s="5"/>
      <c r="GI1885" s="5"/>
      <c r="GJ1885" s="5"/>
      <c r="GK1885" s="5"/>
      <c r="GL1885" s="5"/>
      <c r="GM1885" s="5"/>
      <c r="GN1885" s="5"/>
    </row>
    <row r="1886" spans="2:196" x14ac:dyDescent="0.2">
      <c r="B1886" s="5"/>
      <c r="C1886" s="5"/>
      <c r="D1886" s="5"/>
      <c r="E1886" s="5"/>
      <c r="F1886" s="3"/>
      <c r="G1886" s="3"/>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c r="FV1886" s="5"/>
      <c r="FW1886" s="5"/>
      <c r="FX1886" s="5"/>
      <c r="FY1886" s="5"/>
      <c r="FZ1886" s="5"/>
      <c r="GA1886" s="5"/>
      <c r="GB1886" s="5"/>
      <c r="GC1886" s="5"/>
      <c r="GD1886" s="5"/>
      <c r="GE1886" s="5"/>
      <c r="GF1886" s="5"/>
      <c r="GG1886" s="5"/>
      <c r="GH1886" s="5"/>
      <c r="GI1886" s="5"/>
      <c r="GJ1886" s="5"/>
      <c r="GK1886" s="5"/>
      <c r="GL1886" s="5"/>
      <c r="GM1886" s="5"/>
      <c r="GN1886" s="5"/>
    </row>
    <row r="1887" spans="2:196" x14ac:dyDescent="0.2">
      <c r="B1887" s="5"/>
      <c r="C1887" s="5"/>
      <c r="D1887" s="5"/>
      <c r="E1887" s="5"/>
      <c r="F1887" s="3"/>
      <c r="G1887" s="3"/>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c r="FV1887" s="5"/>
      <c r="FW1887" s="5"/>
      <c r="FX1887" s="5"/>
      <c r="FY1887" s="5"/>
      <c r="FZ1887" s="5"/>
      <c r="GA1887" s="5"/>
      <c r="GB1887" s="5"/>
      <c r="GC1887" s="5"/>
      <c r="GD1887" s="5"/>
      <c r="GE1887" s="5"/>
      <c r="GF1887" s="5"/>
      <c r="GG1887" s="5"/>
      <c r="GH1887" s="5"/>
      <c r="GI1887" s="5"/>
      <c r="GJ1887" s="5"/>
      <c r="GK1887" s="5"/>
      <c r="GL1887" s="5"/>
      <c r="GM1887" s="5"/>
      <c r="GN1887" s="5"/>
    </row>
    <row r="1888" spans="2:196" x14ac:dyDescent="0.2">
      <c r="B1888" s="5"/>
      <c r="C1888" s="5"/>
      <c r="D1888" s="5"/>
      <c r="E1888" s="5"/>
      <c r="F1888" s="3"/>
      <c r="G1888" s="3"/>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c r="FV1888" s="5"/>
      <c r="FW1888" s="5"/>
      <c r="FX1888" s="5"/>
      <c r="FY1888" s="5"/>
      <c r="FZ1888" s="5"/>
      <c r="GA1888" s="5"/>
      <c r="GB1888" s="5"/>
      <c r="GC1888" s="5"/>
      <c r="GD1888" s="5"/>
      <c r="GE1888" s="5"/>
      <c r="GF1888" s="5"/>
      <c r="GG1888" s="5"/>
      <c r="GH1888" s="5"/>
      <c r="GI1888" s="5"/>
      <c r="GJ1888" s="5"/>
      <c r="GK1888" s="5"/>
      <c r="GL1888" s="5"/>
      <c r="GM1888" s="5"/>
      <c r="GN1888" s="5"/>
    </row>
    <row r="1889" spans="2:196" x14ac:dyDescent="0.2">
      <c r="B1889" s="5"/>
      <c r="C1889" s="5"/>
      <c r="D1889" s="5"/>
      <c r="E1889" s="5"/>
      <c r="F1889" s="3"/>
      <c r="G1889" s="3"/>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c r="FV1889" s="5"/>
      <c r="FW1889" s="5"/>
      <c r="FX1889" s="5"/>
      <c r="FY1889" s="5"/>
      <c r="FZ1889" s="5"/>
      <c r="GA1889" s="5"/>
      <c r="GB1889" s="5"/>
      <c r="GC1889" s="5"/>
      <c r="GD1889" s="5"/>
      <c r="GE1889" s="5"/>
      <c r="GF1889" s="5"/>
      <c r="GG1889" s="5"/>
      <c r="GH1889" s="5"/>
      <c r="GI1889" s="5"/>
      <c r="GJ1889" s="5"/>
      <c r="GK1889" s="5"/>
      <c r="GL1889" s="5"/>
      <c r="GM1889" s="5"/>
      <c r="GN1889" s="5"/>
    </row>
    <row r="1890" spans="2:196" x14ac:dyDescent="0.2">
      <c r="B1890" s="5"/>
      <c r="C1890" s="5"/>
      <c r="D1890" s="5"/>
      <c r="E1890" s="5"/>
      <c r="F1890" s="3"/>
      <c r="G1890" s="3"/>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c r="FV1890" s="5"/>
      <c r="FW1890" s="5"/>
      <c r="FX1890" s="5"/>
      <c r="FY1890" s="5"/>
      <c r="FZ1890" s="5"/>
      <c r="GA1890" s="5"/>
      <c r="GB1890" s="5"/>
      <c r="GC1890" s="5"/>
      <c r="GD1890" s="5"/>
      <c r="GE1890" s="5"/>
      <c r="GF1890" s="5"/>
      <c r="GG1890" s="5"/>
      <c r="GH1890" s="5"/>
      <c r="GI1890" s="5"/>
      <c r="GJ1890" s="5"/>
      <c r="GK1890" s="5"/>
      <c r="GL1890" s="5"/>
      <c r="GM1890" s="5"/>
      <c r="GN1890" s="5"/>
    </row>
    <row r="1891" spans="2:196" x14ac:dyDescent="0.2">
      <c r="B1891" s="5"/>
      <c r="C1891" s="5"/>
      <c r="D1891" s="5"/>
      <c r="E1891" s="5"/>
      <c r="F1891" s="3"/>
      <c r="G1891" s="3"/>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c r="FV1891" s="5"/>
      <c r="FW1891" s="5"/>
      <c r="FX1891" s="5"/>
      <c r="FY1891" s="5"/>
      <c r="FZ1891" s="5"/>
      <c r="GA1891" s="5"/>
      <c r="GB1891" s="5"/>
      <c r="GC1891" s="5"/>
      <c r="GD1891" s="5"/>
      <c r="GE1891" s="5"/>
      <c r="GF1891" s="5"/>
      <c r="GG1891" s="5"/>
      <c r="GH1891" s="5"/>
      <c r="GI1891" s="5"/>
      <c r="GJ1891" s="5"/>
      <c r="GK1891" s="5"/>
      <c r="GL1891" s="5"/>
      <c r="GM1891" s="5"/>
      <c r="GN1891" s="5"/>
    </row>
    <row r="1892" spans="2:196" x14ac:dyDescent="0.2">
      <c r="B1892" s="5"/>
      <c r="C1892" s="5"/>
      <c r="D1892" s="5"/>
      <c r="E1892" s="5"/>
      <c r="F1892" s="3"/>
      <c r="G1892" s="3"/>
      <c r="H1892" s="5"/>
      <c r="I1892" s="5"/>
      <c r="J1892" s="5"/>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c r="FV1892" s="5"/>
      <c r="FW1892" s="5"/>
      <c r="FX1892" s="5"/>
      <c r="FY1892" s="5"/>
      <c r="FZ1892" s="5"/>
      <c r="GA1892" s="5"/>
      <c r="GB1892" s="5"/>
      <c r="GC1892" s="5"/>
      <c r="GD1892" s="5"/>
      <c r="GE1892" s="5"/>
      <c r="GF1892" s="5"/>
      <c r="GG1892" s="5"/>
      <c r="GH1892" s="5"/>
      <c r="GI1892" s="5"/>
      <c r="GJ1892" s="5"/>
      <c r="GK1892" s="5"/>
      <c r="GL1892" s="5"/>
      <c r="GM1892" s="5"/>
      <c r="GN1892" s="5"/>
    </row>
    <row r="1893" spans="2:196" x14ac:dyDescent="0.2">
      <c r="B1893" s="5"/>
      <c r="C1893" s="5"/>
      <c r="D1893" s="5"/>
      <c r="E1893" s="5"/>
      <c r="F1893" s="3"/>
      <c r="G1893" s="3"/>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c r="FV1893" s="5"/>
      <c r="FW1893" s="5"/>
      <c r="FX1893" s="5"/>
      <c r="FY1893" s="5"/>
      <c r="FZ1893" s="5"/>
      <c r="GA1893" s="5"/>
      <c r="GB1893" s="5"/>
      <c r="GC1893" s="5"/>
      <c r="GD1893" s="5"/>
      <c r="GE1893" s="5"/>
      <c r="GF1893" s="5"/>
      <c r="GG1893" s="5"/>
      <c r="GH1893" s="5"/>
      <c r="GI1893" s="5"/>
      <c r="GJ1893" s="5"/>
      <c r="GK1893" s="5"/>
      <c r="GL1893" s="5"/>
      <c r="GM1893" s="5"/>
      <c r="GN1893" s="5"/>
    </row>
    <row r="1894" spans="2:196" x14ac:dyDescent="0.2">
      <c r="B1894" s="5"/>
      <c r="C1894" s="5"/>
      <c r="D1894" s="5"/>
      <c r="E1894" s="5"/>
      <c r="F1894" s="3"/>
      <c r="G1894" s="3"/>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c r="FV1894" s="5"/>
      <c r="FW1894" s="5"/>
      <c r="FX1894" s="5"/>
      <c r="FY1894" s="5"/>
      <c r="FZ1894" s="5"/>
      <c r="GA1894" s="5"/>
      <c r="GB1894" s="5"/>
      <c r="GC1894" s="5"/>
      <c r="GD1894" s="5"/>
      <c r="GE1894" s="5"/>
      <c r="GF1894" s="5"/>
      <c r="GG1894" s="5"/>
      <c r="GH1894" s="5"/>
      <c r="GI1894" s="5"/>
      <c r="GJ1894" s="5"/>
      <c r="GK1894" s="5"/>
      <c r="GL1894" s="5"/>
      <c r="GM1894" s="5"/>
      <c r="GN1894" s="5"/>
    </row>
    <row r="1895" spans="2:196" x14ac:dyDescent="0.2">
      <c r="B1895" s="5"/>
      <c r="C1895" s="5"/>
      <c r="D1895" s="5"/>
      <c r="E1895" s="5"/>
      <c r="F1895" s="3"/>
      <c r="G1895" s="3"/>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c r="FV1895" s="5"/>
      <c r="FW1895" s="5"/>
      <c r="FX1895" s="5"/>
      <c r="FY1895" s="5"/>
      <c r="FZ1895" s="5"/>
      <c r="GA1895" s="5"/>
      <c r="GB1895" s="5"/>
      <c r="GC1895" s="5"/>
      <c r="GD1895" s="5"/>
      <c r="GE1895" s="5"/>
      <c r="GF1895" s="5"/>
      <c r="GG1895" s="5"/>
      <c r="GH1895" s="5"/>
      <c r="GI1895" s="5"/>
      <c r="GJ1895" s="5"/>
      <c r="GK1895" s="5"/>
      <c r="GL1895" s="5"/>
      <c r="GM1895" s="5"/>
      <c r="GN1895" s="5"/>
    </row>
    <row r="1896" spans="2:196" x14ac:dyDescent="0.2">
      <c r="B1896" s="5"/>
      <c r="C1896" s="5"/>
      <c r="D1896" s="5"/>
      <c r="E1896" s="5"/>
      <c r="F1896" s="3"/>
      <c r="G1896" s="3"/>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c r="FV1896" s="5"/>
      <c r="FW1896" s="5"/>
      <c r="FX1896" s="5"/>
      <c r="FY1896" s="5"/>
      <c r="FZ1896" s="5"/>
      <c r="GA1896" s="5"/>
      <c r="GB1896" s="5"/>
      <c r="GC1896" s="5"/>
      <c r="GD1896" s="5"/>
      <c r="GE1896" s="5"/>
      <c r="GF1896" s="5"/>
      <c r="GG1896" s="5"/>
      <c r="GH1896" s="5"/>
      <c r="GI1896" s="5"/>
      <c r="GJ1896" s="5"/>
      <c r="GK1896" s="5"/>
      <c r="GL1896" s="5"/>
      <c r="GM1896" s="5"/>
      <c r="GN1896" s="5"/>
    </row>
    <row r="1897" spans="2:196" x14ac:dyDescent="0.2">
      <c r="B1897" s="5"/>
      <c r="C1897" s="5"/>
      <c r="D1897" s="5"/>
      <c r="E1897" s="5"/>
      <c r="F1897" s="3"/>
      <c r="G1897" s="3"/>
      <c r="H1897" s="5"/>
      <c r="I1897" s="5"/>
      <c r="J1897" s="5"/>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c r="FV1897" s="5"/>
      <c r="FW1897" s="5"/>
      <c r="FX1897" s="5"/>
      <c r="FY1897" s="5"/>
      <c r="FZ1897" s="5"/>
      <c r="GA1897" s="5"/>
      <c r="GB1897" s="5"/>
      <c r="GC1897" s="5"/>
      <c r="GD1897" s="5"/>
      <c r="GE1897" s="5"/>
      <c r="GF1897" s="5"/>
      <c r="GG1897" s="5"/>
      <c r="GH1897" s="5"/>
      <c r="GI1897" s="5"/>
      <c r="GJ1897" s="5"/>
      <c r="GK1897" s="5"/>
      <c r="GL1897" s="5"/>
      <c r="GM1897" s="5"/>
      <c r="GN1897" s="5"/>
    </row>
    <row r="1898" spans="2:196" x14ac:dyDescent="0.2">
      <c r="B1898" s="5"/>
      <c r="C1898" s="5"/>
      <c r="D1898" s="5"/>
      <c r="E1898" s="5"/>
      <c r="F1898" s="3"/>
      <c r="G1898" s="3"/>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c r="FV1898" s="5"/>
      <c r="FW1898" s="5"/>
      <c r="FX1898" s="5"/>
      <c r="FY1898" s="5"/>
      <c r="FZ1898" s="5"/>
      <c r="GA1898" s="5"/>
      <c r="GB1898" s="5"/>
      <c r="GC1898" s="5"/>
      <c r="GD1898" s="5"/>
      <c r="GE1898" s="5"/>
      <c r="GF1898" s="5"/>
      <c r="GG1898" s="5"/>
      <c r="GH1898" s="5"/>
      <c r="GI1898" s="5"/>
      <c r="GJ1898" s="5"/>
      <c r="GK1898" s="5"/>
      <c r="GL1898" s="5"/>
      <c r="GM1898" s="5"/>
      <c r="GN1898" s="5"/>
    </row>
    <row r="1899" spans="2:196" x14ac:dyDescent="0.2">
      <c r="B1899" s="5"/>
      <c r="C1899" s="5"/>
      <c r="D1899" s="5"/>
      <c r="E1899" s="5"/>
      <c r="F1899" s="3"/>
      <c r="G1899" s="3"/>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c r="FV1899" s="5"/>
      <c r="FW1899" s="5"/>
      <c r="FX1899" s="5"/>
      <c r="FY1899" s="5"/>
      <c r="FZ1899" s="5"/>
      <c r="GA1899" s="5"/>
      <c r="GB1899" s="5"/>
      <c r="GC1899" s="5"/>
      <c r="GD1899" s="5"/>
      <c r="GE1899" s="5"/>
      <c r="GF1899" s="5"/>
      <c r="GG1899" s="5"/>
      <c r="GH1899" s="5"/>
      <c r="GI1899" s="5"/>
      <c r="GJ1899" s="5"/>
      <c r="GK1899" s="5"/>
      <c r="GL1899" s="5"/>
      <c r="GM1899" s="5"/>
      <c r="GN1899" s="5"/>
    </row>
    <row r="1900" spans="2:196" x14ac:dyDescent="0.2">
      <c r="B1900" s="5"/>
      <c r="C1900" s="5"/>
      <c r="D1900" s="5"/>
      <c r="E1900" s="5"/>
      <c r="F1900" s="3"/>
      <c r="G1900" s="3"/>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c r="FV1900" s="5"/>
      <c r="FW1900" s="5"/>
      <c r="FX1900" s="5"/>
      <c r="FY1900" s="5"/>
      <c r="FZ1900" s="5"/>
      <c r="GA1900" s="5"/>
      <c r="GB1900" s="5"/>
      <c r="GC1900" s="5"/>
      <c r="GD1900" s="5"/>
      <c r="GE1900" s="5"/>
      <c r="GF1900" s="5"/>
      <c r="GG1900" s="5"/>
      <c r="GH1900" s="5"/>
      <c r="GI1900" s="5"/>
      <c r="GJ1900" s="5"/>
      <c r="GK1900" s="5"/>
      <c r="GL1900" s="5"/>
      <c r="GM1900" s="5"/>
      <c r="GN1900" s="5"/>
    </row>
    <row r="1901" spans="2:196" x14ac:dyDescent="0.2">
      <c r="B1901" s="5"/>
      <c r="C1901" s="5"/>
      <c r="D1901" s="5"/>
      <c r="E1901" s="5"/>
      <c r="F1901" s="3"/>
      <c r="G1901" s="3"/>
      <c r="H1901" s="5"/>
      <c r="I1901" s="5"/>
      <c r="J1901" s="5"/>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c r="FV1901" s="5"/>
      <c r="FW1901" s="5"/>
      <c r="FX1901" s="5"/>
      <c r="FY1901" s="5"/>
      <c r="FZ1901" s="5"/>
      <c r="GA1901" s="5"/>
      <c r="GB1901" s="5"/>
      <c r="GC1901" s="5"/>
      <c r="GD1901" s="5"/>
      <c r="GE1901" s="5"/>
      <c r="GF1901" s="5"/>
      <c r="GG1901" s="5"/>
      <c r="GH1901" s="5"/>
      <c r="GI1901" s="5"/>
      <c r="GJ1901" s="5"/>
      <c r="GK1901" s="5"/>
      <c r="GL1901" s="5"/>
      <c r="GM1901" s="5"/>
      <c r="GN1901" s="5"/>
    </row>
    <row r="1902" spans="2:196" x14ac:dyDescent="0.2">
      <c r="B1902" s="5"/>
      <c r="C1902" s="5"/>
      <c r="D1902" s="5"/>
      <c r="E1902" s="5"/>
      <c r="F1902" s="3"/>
      <c r="G1902" s="3"/>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c r="FV1902" s="5"/>
      <c r="FW1902" s="5"/>
      <c r="FX1902" s="5"/>
      <c r="FY1902" s="5"/>
      <c r="FZ1902" s="5"/>
      <c r="GA1902" s="5"/>
      <c r="GB1902" s="5"/>
      <c r="GC1902" s="5"/>
      <c r="GD1902" s="5"/>
      <c r="GE1902" s="5"/>
      <c r="GF1902" s="5"/>
      <c r="GG1902" s="5"/>
      <c r="GH1902" s="5"/>
      <c r="GI1902" s="5"/>
      <c r="GJ1902" s="5"/>
      <c r="GK1902" s="5"/>
      <c r="GL1902" s="5"/>
      <c r="GM1902" s="5"/>
      <c r="GN1902" s="5"/>
    </row>
    <row r="1903" spans="2:196" x14ac:dyDescent="0.2">
      <c r="B1903" s="5"/>
      <c r="C1903" s="5"/>
      <c r="D1903" s="5"/>
      <c r="E1903" s="5"/>
      <c r="F1903" s="3"/>
      <c r="G1903" s="3"/>
      <c r="H1903" s="5"/>
      <c r="I1903" s="5"/>
      <c r="J1903" s="5"/>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c r="FV1903" s="5"/>
      <c r="FW1903" s="5"/>
      <c r="FX1903" s="5"/>
      <c r="FY1903" s="5"/>
      <c r="FZ1903" s="5"/>
      <c r="GA1903" s="5"/>
      <c r="GB1903" s="5"/>
      <c r="GC1903" s="5"/>
      <c r="GD1903" s="5"/>
      <c r="GE1903" s="5"/>
      <c r="GF1903" s="5"/>
      <c r="GG1903" s="5"/>
      <c r="GH1903" s="5"/>
      <c r="GI1903" s="5"/>
      <c r="GJ1903" s="5"/>
      <c r="GK1903" s="5"/>
      <c r="GL1903" s="5"/>
      <c r="GM1903" s="5"/>
      <c r="GN1903" s="5"/>
    </row>
    <row r="1904" spans="2:196" x14ac:dyDescent="0.2">
      <c r="B1904" s="5"/>
      <c r="C1904" s="5"/>
      <c r="D1904" s="5"/>
      <c r="E1904" s="5"/>
      <c r="F1904" s="3"/>
      <c r="G1904" s="3"/>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c r="FV1904" s="5"/>
      <c r="FW1904" s="5"/>
      <c r="FX1904" s="5"/>
      <c r="FY1904" s="5"/>
      <c r="FZ1904" s="5"/>
      <c r="GA1904" s="5"/>
      <c r="GB1904" s="5"/>
      <c r="GC1904" s="5"/>
      <c r="GD1904" s="5"/>
      <c r="GE1904" s="5"/>
      <c r="GF1904" s="5"/>
      <c r="GG1904" s="5"/>
      <c r="GH1904" s="5"/>
      <c r="GI1904" s="5"/>
      <c r="GJ1904" s="5"/>
      <c r="GK1904" s="5"/>
      <c r="GL1904" s="5"/>
      <c r="GM1904" s="5"/>
      <c r="GN1904" s="5"/>
    </row>
    <row r="1905" spans="2:196" x14ac:dyDescent="0.2">
      <c r="B1905" s="5"/>
      <c r="C1905" s="5"/>
      <c r="D1905" s="5"/>
      <c r="E1905" s="5"/>
      <c r="F1905" s="3"/>
      <c r="G1905" s="3"/>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c r="FV1905" s="5"/>
      <c r="FW1905" s="5"/>
      <c r="FX1905" s="5"/>
      <c r="FY1905" s="5"/>
      <c r="FZ1905" s="5"/>
      <c r="GA1905" s="5"/>
      <c r="GB1905" s="5"/>
      <c r="GC1905" s="5"/>
      <c r="GD1905" s="5"/>
      <c r="GE1905" s="5"/>
      <c r="GF1905" s="5"/>
      <c r="GG1905" s="5"/>
      <c r="GH1905" s="5"/>
      <c r="GI1905" s="5"/>
      <c r="GJ1905" s="5"/>
      <c r="GK1905" s="5"/>
      <c r="GL1905" s="5"/>
      <c r="GM1905" s="5"/>
      <c r="GN1905" s="5"/>
    </row>
    <row r="1906" spans="2:196" x14ac:dyDescent="0.2">
      <c r="B1906" s="5"/>
      <c r="C1906" s="5"/>
      <c r="D1906" s="5"/>
      <c r="E1906" s="5"/>
      <c r="F1906" s="3"/>
      <c r="G1906" s="3"/>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c r="FV1906" s="5"/>
      <c r="FW1906" s="5"/>
      <c r="FX1906" s="5"/>
      <c r="FY1906" s="5"/>
      <c r="FZ1906" s="5"/>
      <c r="GA1906" s="5"/>
      <c r="GB1906" s="5"/>
      <c r="GC1906" s="5"/>
      <c r="GD1906" s="5"/>
      <c r="GE1906" s="5"/>
      <c r="GF1906" s="5"/>
      <c r="GG1906" s="5"/>
      <c r="GH1906" s="5"/>
      <c r="GI1906" s="5"/>
      <c r="GJ1906" s="5"/>
      <c r="GK1906" s="5"/>
      <c r="GL1906" s="5"/>
      <c r="GM1906" s="5"/>
      <c r="GN1906" s="5"/>
    </row>
    <row r="1907" spans="2:196" x14ac:dyDescent="0.2">
      <c r="B1907" s="5"/>
      <c r="C1907" s="5"/>
      <c r="D1907" s="5"/>
      <c r="E1907" s="5"/>
      <c r="F1907" s="3"/>
      <c r="G1907" s="3"/>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c r="FV1907" s="5"/>
      <c r="FW1907" s="5"/>
      <c r="FX1907" s="5"/>
      <c r="FY1907" s="5"/>
      <c r="FZ1907" s="5"/>
      <c r="GA1907" s="5"/>
      <c r="GB1907" s="5"/>
      <c r="GC1907" s="5"/>
      <c r="GD1907" s="5"/>
      <c r="GE1907" s="5"/>
      <c r="GF1907" s="5"/>
      <c r="GG1907" s="5"/>
      <c r="GH1907" s="5"/>
      <c r="GI1907" s="5"/>
      <c r="GJ1907" s="5"/>
      <c r="GK1907" s="5"/>
      <c r="GL1907" s="5"/>
      <c r="GM1907" s="5"/>
      <c r="GN1907" s="5"/>
    </row>
    <row r="1908" spans="2:196" x14ac:dyDescent="0.2">
      <c r="B1908" s="5"/>
      <c r="C1908" s="5"/>
      <c r="D1908" s="5"/>
      <c r="E1908" s="5"/>
      <c r="F1908" s="3"/>
      <c r="G1908" s="3"/>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c r="FV1908" s="5"/>
      <c r="FW1908" s="5"/>
      <c r="FX1908" s="5"/>
      <c r="FY1908" s="5"/>
      <c r="FZ1908" s="5"/>
      <c r="GA1908" s="5"/>
      <c r="GB1908" s="5"/>
      <c r="GC1908" s="5"/>
      <c r="GD1908" s="5"/>
      <c r="GE1908" s="5"/>
      <c r="GF1908" s="5"/>
      <c r="GG1908" s="5"/>
      <c r="GH1908" s="5"/>
      <c r="GI1908" s="5"/>
      <c r="GJ1908" s="5"/>
      <c r="GK1908" s="5"/>
      <c r="GL1908" s="5"/>
      <c r="GM1908" s="5"/>
      <c r="GN1908" s="5"/>
    </row>
    <row r="1909" spans="2:196" x14ac:dyDescent="0.2">
      <c r="B1909" s="5"/>
      <c r="C1909" s="5"/>
      <c r="D1909" s="5"/>
      <c r="E1909" s="5"/>
      <c r="F1909" s="3"/>
      <c r="G1909" s="3"/>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c r="FV1909" s="5"/>
      <c r="FW1909" s="5"/>
      <c r="FX1909" s="5"/>
      <c r="FY1909" s="5"/>
      <c r="FZ1909" s="5"/>
      <c r="GA1909" s="5"/>
      <c r="GB1909" s="5"/>
      <c r="GC1909" s="5"/>
      <c r="GD1909" s="5"/>
      <c r="GE1909" s="5"/>
      <c r="GF1909" s="5"/>
      <c r="GG1909" s="5"/>
      <c r="GH1909" s="5"/>
      <c r="GI1909" s="5"/>
      <c r="GJ1909" s="5"/>
      <c r="GK1909" s="5"/>
      <c r="GL1909" s="5"/>
      <c r="GM1909" s="5"/>
      <c r="GN1909" s="5"/>
    </row>
    <row r="1910" spans="2:196" x14ac:dyDescent="0.2">
      <c r="B1910" s="5"/>
      <c r="C1910" s="5"/>
      <c r="D1910" s="5"/>
      <c r="E1910" s="5"/>
      <c r="F1910" s="3"/>
      <c r="G1910" s="3"/>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c r="FV1910" s="5"/>
      <c r="FW1910" s="5"/>
      <c r="FX1910" s="5"/>
      <c r="FY1910" s="5"/>
      <c r="FZ1910" s="5"/>
      <c r="GA1910" s="5"/>
      <c r="GB1910" s="5"/>
      <c r="GC1910" s="5"/>
      <c r="GD1910" s="5"/>
      <c r="GE1910" s="5"/>
      <c r="GF1910" s="5"/>
      <c r="GG1910" s="5"/>
      <c r="GH1910" s="5"/>
      <c r="GI1910" s="5"/>
      <c r="GJ1910" s="5"/>
      <c r="GK1910" s="5"/>
      <c r="GL1910" s="5"/>
      <c r="GM1910" s="5"/>
      <c r="GN1910" s="5"/>
    </row>
    <row r="1911" spans="2:196" x14ac:dyDescent="0.2">
      <c r="B1911" s="5"/>
      <c r="C1911" s="5"/>
      <c r="D1911" s="5"/>
      <c r="E1911" s="5"/>
      <c r="F1911" s="3"/>
      <c r="G1911" s="3"/>
      <c r="H1911" s="5"/>
      <c r="I1911" s="5"/>
      <c r="J1911" s="5"/>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c r="FV1911" s="5"/>
      <c r="FW1911" s="5"/>
      <c r="FX1911" s="5"/>
      <c r="FY1911" s="5"/>
      <c r="FZ1911" s="5"/>
      <c r="GA1911" s="5"/>
      <c r="GB1911" s="5"/>
      <c r="GC1911" s="5"/>
      <c r="GD1911" s="5"/>
      <c r="GE1911" s="5"/>
      <c r="GF1911" s="5"/>
      <c r="GG1911" s="5"/>
      <c r="GH1911" s="5"/>
      <c r="GI1911" s="5"/>
      <c r="GJ1911" s="5"/>
      <c r="GK1911" s="5"/>
      <c r="GL1911" s="5"/>
      <c r="GM1911" s="5"/>
      <c r="GN1911" s="5"/>
    </row>
    <row r="1912" spans="2:196" x14ac:dyDescent="0.2">
      <c r="B1912" s="5"/>
      <c r="C1912" s="5"/>
      <c r="D1912" s="5"/>
      <c r="E1912" s="5"/>
      <c r="F1912" s="3"/>
      <c r="G1912" s="3"/>
      <c r="H1912" s="5"/>
      <c r="I1912" s="5"/>
      <c r="J1912" s="5"/>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c r="FV1912" s="5"/>
      <c r="FW1912" s="5"/>
      <c r="FX1912" s="5"/>
      <c r="FY1912" s="5"/>
      <c r="FZ1912" s="5"/>
      <c r="GA1912" s="5"/>
      <c r="GB1912" s="5"/>
      <c r="GC1912" s="5"/>
      <c r="GD1912" s="5"/>
      <c r="GE1912" s="5"/>
      <c r="GF1912" s="5"/>
      <c r="GG1912" s="5"/>
      <c r="GH1912" s="5"/>
      <c r="GI1912" s="5"/>
      <c r="GJ1912" s="5"/>
      <c r="GK1912" s="5"/>
      <c r="GL1912" s="5"/>
      <c r="GM1912" s="5"/>
      <c r="GN1912" s="5"/>
    </row>
    <row r="1913" spans="2:196" x14ac:dyDescent="0.2">
      <c r="B1913" s="5"/>
      <c r="C1913" s="5"/>
      <c r="D1913" s="5"/>
      <c r="E1913" s="5"/>
      <c r="F1913" s="3"/>
      <c r="G1913" s="3"/>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c r="FV1913" s="5"/>
      <c r="FW1913" s="5"/>
      <c r="FX1913" s="5"/>
      <c r="FY1913" s="5"/>
      <c r="FZ1913" s="5"/>
      <c r="GA1913" s="5"/>
      <c r="GB1913" s="5"/>
      <c r="GC1913" s="5"/>
      <c r="GD1913" s="5"/>
      <c r="GE1913" s="5"/>
      <c r="GF1913" s="5"/>
      <c r="GG1913" s="5"/>
      <c r="GH1913" s="5"/>
      <c r="GI1913" s="5"/>
      <c r="GJ1913" s="5"/>
      <c r="GK1913" s="5"/>
      <c r="GL1913" s="5"/>
      <c r="GM1913" s="5"/>
      <c r="GN1913" s="5"/>
    </row>
    <row r="1914" spans="2:196" x14ac:dyDescent="0.2">
      <c r="B1914" s="5"/>
      <c r="C1914" s="5"/>
      <c r="D1914" s="5"/>
      <c r="E1914" s="5"/>
      <c r="F1914" s="3"/>
      <c r="G1914" s="3"/>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c r="FV1914" s="5"/>
      <c r="FW1914" s="5"/>
      <c r="FX1914" s="5"/>
      <c r="FY1914" s="5"/>
      <c r="FZ1914" s="5"/>
      <c r="GA1914" s="5"/>
      <c r="GB1914" s="5"/>
      <c r="GC1914" s="5"/>
      <c r="GD1914" s="5"/>
      <c r="GE1914" s="5"/>
      <c r="GF1914" s="5"/>
      <c r="GG1914" s="5"/>
      <c r="GH1914" s="5"/>
      <c r="GI1914" s="5"/>
      <c r="GJ1914" s="5"/>
      <c r="GK1914" s="5"/>
      <c r="GL1914" s="5"/>
      <c r="GM1914" s="5"/>
      <c r="GN1914" s="5"/>
    </row>
    <row r="1915" spans="2:196" x14ac:dyDescent="0.2">
      <c r="B1915" s="5"/>
      <c r="C1915" s="5"/>
      <c r="D1915" s="5"/>
      <c r="E1915" s="5"/>
      <c r="F1915" s="3"/>
      <c r="G1915" s="3"/>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c r="FV1915" s="5"/>
      <c r="FW1915" s="5"/>
      <c r="FX1915" s="5"/>
      <c r="FY1915" s="5"/>
      <c r="FZ1915" s="5"/>
      <c r="GA1915" s="5"/>
      <c r="GB1915" s="5"/>
      <c r="GC1915" s="5"/>
      <c r="GD1915" s="5"/>
      <c r="GE1915" s="5"/>
      <c r="GF1915" s="5"/>
      <c r="GG1915" s="5"/>
      <c r="GH1915" s="5"/>
      <c r="GI1915" s="5"/>
      <c r="GJ1915" s="5"/>
      <c r="GK1915" s="5"/>
      <c r="GL1915" s="5"/>
      <c r="GM1915" s="5"/>
      <c r="GN1915" s="5"/>
    </row>
    <row r="1916" spans="2:196" x14ac:dyDescent="0.2">
      <c r="B1916" s="5"/>
      <c r="C1916" s="5"/>
      <c r="D1916" s="5"/>
      <c r="E1916" s="5"/>
      <c r="F1916" s="3"/>
      <c r="G1916" s="3"/>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c r="FV1916" s="5"/>
      <c r="FW1916" s="5"/>
      <c r="FX1916" s="5"/>
      <c r="FY1916" s="5"/>
      <c r="FZ1916" s="5"/>
      <c r="GA1916" s="5"/>
      <c r="GB1916" s="5"/>
      <c r="GC1916" s="5"/>
      <c r="GD1916" s="5"/>
      <c r="GE1916" s="5"/>
      <c r="GF1916" s="5"/>
      <c r="GG1916" s="5"/>
      <c r="GH1916" s="5"/>
      <c r="GI1916" s="5"/>
      <c r="GJ1916" s="5"/>
      <c r="GK1916" s="5"/>
      <c r="GL1916" s="5"/>
      <c r="GM1916" s="5"/>
      <c r="GN1916" s="5"/>
    </row>
    <row r="1917" spans="2:196" x14ac:dyDescent="0.2">
      <c r="B1917" s="5"/>
      <c r="C1917" s="5"/>
      <c r="D1917" s="5"/>
      <c r="E1917" s="5"/>
      <c r="F1917" s="3"/>
      <c r="G1917" s="3"/>
      <c r="H1917" s="5"/>
      <c r="I1917" s="5"/>
      <c r="J1917" s="5"/>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c r="FV1917" s="5"/>
      <c r="FW1917" s="5"/>
      <c r="FX1917" s="5"/>
      <c r="FY1917" s="5"/>
      <c r="FZ1917" s="5"/>
      <c r="GA1917" s="5"/>
      <c r="GB1917" s="5"/>
      <c r="GC1917" s="5"/>
      <c r="GD1917" s="5"/>
      <c r="GE1917" s="5"/>
      <c r="GF1917" s="5"/>
      <c r="GG1917" s="5"/>
      <c r="GH1917" s="5"/>
      <c r="GI1917" s="5"/>
      <c r="GJ1917" s="5"/>
      <c r="GK1917" s="5"/>
      <c r="GL1917" s="5"/>
      <c r="GM1917" s="5"/>
      <c r="GN1917" s="5"/>
    </row>
    <row r="1918" spans="2:196" x14ac:dyDescent="0.2">
      <c r="B1918" s="5"/>
      <c r="C1918" s="5"/>
      <c r="D1918" s="5"/>
      <c r="E1918" s="5"/>
      <c r="F1918" s="3"/>
      <c r="G1918" s="3"/>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c r="FV1918" s="5"/>
      <c r="FW1918" s="5"/>
      <c r="FX1918" s="5"/>
      <c r="FY1918" s="5"/>
      <c r="FZ1918" s="5"/>
      <c r="GA1918" s="5"/>
      <c r="GB1918" s="5"/>
      <c r="GC1918" s="5"/>
      <c r="GD1918" s="5"/>
      <c r="GE1918" s="5"/>
      <c r="GF1918" s="5"/>
      <c r="GG1918" s="5"/>
      <c r="GH1918" s="5"/>
      <c r="GI1918" s="5"/>
      <c r="GJ1918" s="5"/>
      <c r="GK1918" s="5"/>
      <c r="GL1918" s="5"/>
      <c r="GM1918" s="5"/>
      <c r="GN1918" s="5"/>
    </row>
    <row r="1919" spans="2:196" x14ac:dyDescent="0.2">
      <c r="B1919" s="5"/>
      <c r="C1919" s="5"/>
      <c r="D1919" s="5"/>
      <c r="E1919" s="5"/>
      <c r="F1919" s="3"/>
      <c r="G1919" s="3"/>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c r="FV1919" s="5"/>
      <c r="FW1919" s="5"/>
      <c r="FX1919" s="5"/>
      <c r="FY1919" s="5"/>
      <c r="FZ1919" s="5"/>
      <c r="GA1919" s="5"/>
      <c r="GB1919" s="5"/>
      <c r="GC1919" s="5"/>
      <c r="GD1919" s="5"/>
      <c r="GE1919" s="5"/>
      <c r="GF1919" s="5"/>
      <c r="GG1919" s="5"/>
      <c r="GH1919" s="5"/>
      <c r="GI1919" s="5"/>
      <c r="GJ1919" s="5"/>
      <c r="GK1919" s="5"/>
      <c r="GL1919" s="5"/>
      <c r="GM1919" s="5"/>
      <c r="GN1919" s="5"/>
    </row>
    <row r="1920" spans="2:196" x14ac:dyDescent="0.2">
      <c r="B1920" s="5"/>
      <c r="C1920" s="5"/>
      <c r="D1920" s="5"/>
      <c r="E1920" s="5"/>
      <c r="F1920" s="3"/>
      <c r="G1920" s="3"/>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c r="FV1920" s="5"/>
      <c r="FW1920" s="5"/>
      <c r="FX1920" s="5"/>
      <c r="FY1920" s="5"/>
      <c r="FZ1920" s="5"/>
      <c r="GA1920" s="5"/>
      <c r="GB1920" s="5"/>
      <c r="GC1920" s="5"/>
      <c r="GD1920" s="5"/>
      <c r="GE1920" s="5"/>
      <c r="GF1920" s="5"/>
      <c r="GG1920" s="5"/>
      <c r="GH1920" s="5"/>
      <c r="GI1920" s="5"/>
      <c r="GJ1920" s="5"/>
      <c r="GK1920" s="5"/>
      <c r="GL1920" s="5"/>
      <c r="GM1920" s="5"/>
      <c r="GN1920" s="5"/>
    </row>
    <row r="1921" spans="2:196" x14ac:dyDescent="0.2">
      <c r="B1921" s="5"/>
      <c r="C1921" s="5"/>
      <c r="D1921" s="5"/>
      <c r="E1921" s="5"/>
      <c r="F1921" s="3"/>
      <c r="G1921" s="3"/>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c r="FV1921" s="5"/>
      <c r="FW1921" s="5"/>
      <c r="FX1921" s="5"/>
      <c r="FY1921" s="5"/>
      <c r="FZ1921" s="5"/>
      <c r="GA1921" s="5"/>
      <c r="GB1921" s="5"/>
      <c r="GC1921" s="5"/>
      <c r="GD1921" s="5"/>
      <c r="GE1921" s="5"/>
      <c r="GF1921" s="5"/>
      <c r="GG1921" s="5"/>
      <c r="GH1921" s="5"/>
      <c r="GI1921" s="5"/>
      <c r="GJ1921" s="5"/>
      <c r="GK1921" s="5"/>
      <c r="GL1921" s="5"/>
      <c r="GM1921" s="5"/>
      <c r="GN1921" s="5"/>
    </row>
    <row r="1922" spans="2:196" x14ac:dyDescent="0.2">
      <c r="B1922" s="5"/>
      <c r="C1922" s="5"/>
      <c r="D1922" s="5"/>
      <c r="E1922" s="5"/>
      <c r="F1922" s="3"/>
      <c r="G1922" s="3"/>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c r="FV1922" s="5"/>
      <c r="FW1922" s="5"/>
      <c r="FX1922" s="5"/>
      <c r="FY1922" s="5"/>
      <c r="FZ1922" s="5"/>
      <c r="GA1922" s="5"/>
      <c r="GB1922" s="5"/>
      <c r="GC1922" s="5"/>
      <c r="GD1922" s="5"/>
      <c r="GE1922" s="5"/>
      <c r="GF1922" s="5"/>
      <c r="GG1922" s="5"/>
      <c r="GH1922" s="5"/>
      <c r="GI1922" s="5"/>
      <c r="GJ1922" s="5"/>
      <c r="GK1922" s="5"/>
      <c r="GL1922" s="5"/>
      <c r="GM1922" s="5"/>
      <c r="GN1922" s="5"/>
    </row>
    <row r="1923" spans="2:196" x14ac:dyDescent="0.2">
      <c r="B1923" s="5"/>
      <c r="C1923" s="5"/>
      <c r="D1923" s="5"/>
      <c r="E1923" s="5"/>
      <c r="F1923" s="3"/>
      <c r="G1923" s="3"/>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c r="FV1923" s="5"/>
      <c r="FW1923" s="5"/>
      <c r="FX1923" s="5"/>
      <c r="FY1923" s="5"/>
      <c r="FZ1923" s="5"/>
      <c r="GA1923" s="5"/>
      <c r="GB1923" s="5"/>
      <c r="GC1923" s="5"/>
      <c r="GD1923" s="5"/>
      <c r="GE1923" s="5"/>
      <c r="GF1923" s="5"/>
      <c r="GG1923" s="5"/>
      <c r="GH1923" s="5"/>
      <c r="GI1923" s="5"/>
      <c r="GJ1923" s="5"/>
      <c r="GK1923" s="5"/>
      <c r="GL1923" s="5"/>
      <c r="GM1923" s="5"/>
      <c r="GN1923" s="5"/>
    </row>
    <row r="1924" spans="2:196" x14ac:dyDescent="0.2">
      <c r="B1924" s="5"/>
      <c r="C1924" s="5"/>
      <c r="D1924" s="5"/>
      <c r="E1924" s="5"/>
      <c r="F1924" s="3"/>
      <c r="G1924" s="3"/>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c r="FV1924" s="5"/>
      <c r="FW1924" s="5"/>
      <c r="FX1924" s="5"/>
      <c r="FY1924" s="5"/>
      <c r="FZ1924" s="5"/>
      <c r="GA1924" s="5"/>
      <c r="GB1924" s="5"/>
      <c r="GC1924" s="5"/>
      <c r="GD1924" s="5"/>
      <c r="GE1924" s="5"/>
      <c r="GF1924" s="5"/>
      <c r="GG1924" s="5"/>
      <c r="GH1924" s="5"/>
      <c r="GI1924" s="5"/>
      <c r="GJ1924" s="5"/>
      <c r="GK1924" s="5"/>
      <c r="GL1924" s="5"/>
      <c r="GM1924" s="5"/>
      <c r="GN1924" s="5"/>
    </row>
    <row r="1925" spans="2:196" x14ac:dyDescent="0.2">
      <c r="B1925" s="5"/>
      <c r="C1925" s="5"/>
      <c r="D1925" s="5"/>
      <c r="E1925" s="5"/>
      <c r="F1925" s="3"/>
      <c r="G1925" s="3"/>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c r="FV1925" s="5"/>
      <c r="FW1925" s="5"/>
      <c r="FX1925" s="5"/>
      <c r="FY1925" s="5"/>
      <c r="FZ1925" s="5"/>
      <c r="GA1925" s="5"/>
      <c r="GB1925" s="5"/>
      <c r="GC1925" s="5"/>
      <c r="GD1925" s="5"/>
      <c r="GE1925" s="5"/>
      <c r="GF1925" s="5"/>
      <c r="GG1925" s="5"/>
      <c r="GH1925" s="5"/>
      <c r="GI1925" s="5"/>
      <c r="GJ1925" s="5"/>
      <c r="GK1925" s="5"/>
      <c r="GL1925" s="5"/>
      <c r="GM1925" s="5"/>
      <c r="GN1925" s="5"/>
    </row>
    <row r="1926" spans="2:196" x14ac:dyDescent="0.2">
      <c r="B1926" s="5"/>
      <c r="C1926" s="5"/>
      <c r="D1926" s="5"/>
      <c r="E1926" s="5"/>
      <c r="F1926" s="3"/>
      <c r="G1926" s="3"/>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c r="FV1926" s="5"/>
      <c r="FW1926" s="5"/>
      <c r="FX1926" s="5"/>
      <c r="FY1926" s="5"/>
      <c r="FZ1926" s="5"/>
      <c r="GA1926" s="5"/>
      <c r="GB1926" s="5"/>
      <c r="GC1926" s="5"/>
      <c r="GD1926" s="5"/>
      <c r="GE1926" s="5"/>
      <c r="GF1926" s="5"/>
      <c r="GG1926" s="5"/>
      <c r="GH1926" s="5"/>
      <c r="GI1926" s="5"/>
      <c r="GJ1926" s="5"/>
      <c r="GK1926" s="5"/>
      <c r="GL1926" s="5"/>
      <c r="GM1926" s="5"/>
      <c r="GN1926" s="5"/>
    </row>
    <row r="1927" spans="2:196" x14ac:dyDescent="0.2">
      <c r="B1927" s="5"/>
      <c r="C1927" s="5"/>
      <c r="D1927" s="5"/>
      <c r="E1927" s="5"/>
      <c r="F1927" s="3"/>
      <c r="G1927" s="3"/>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c r="FV1927" s="5"/>
      <c r="FW1927" s="5"/>
      <c r="FX1927" s="5"/>
      <c r="FY1927" s="5"/>
      <c r="FZ1927" s="5"/>
      <c r="GA1927" s="5"/>
      <c r="GB1927" s="5"/>
      <c r="GC1927" s="5"/>
      <c r="GD1927" s="5"/>
      <c r="GE1927" s="5"/>
      <c r="GF1927" s="5"/>
      <c r="GG1927" s="5"/>
      <c r="GH1927" s="5"/>
      <c r="GI1927" s="5"/>
      <c r="GJ1927" s="5"/>
      <c r="GK1927" s="5"/>
      <c r="GL1927" s="5"/>
      <c r="GM1927" s="5"/>
      <c r="GN1927" s="5"/>
    </row>
    <row r="1928" spans="2:196" x14ac:dyDescent="0.2">
      <c r="B1928" s="5"/>
      <c r="C1928" s="5"/>
      <c r="D1928" s="5"/>
      <c r="E1928" s="5"/>
      <c r="F1928" s="3"/>
      <c r="G1928" s="3"/>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c r="FV1928" s="5"/>
      <c r="FW1928" s="5"/>
      <c r="FX1928" s="5"/>
      <c r="FY1928" s="5"/>
      <c r="FZ1928" s="5"/>
      <c r="GA1928" s="5"/>
      <c r="GB1928" s="5"/>
      <c r="GC1928" s="5"/>
      <c r="GD1928" s="5"/>
      <c r="GE1928" s="5"/>
      <c r="GF1928" s="5"/>
      <c r="GG1928" s="5"/>
      <c r="GH1928" s="5"/>
      <c r="GI1928" s="5"/>
      <c r="GJ1928" s="5"/>
      <c r="GK1928" s="5"/>
      <c r="GL1928" s="5"/>
      <c r="GM1928" s="5"/>
      <c r="GN1928" s="5"/>
    </row>
    <row r="1929" spans="2:196" x14ac:dyDescent="0.2">
      <c r="B1929" s="5"/>
      <c r="C1929" s="5"/>
      <c r="D1929" s="5"/>
      <c r="E1929" s="5"/>
      <c r="F1929" s="3"/>
      <c r="G1929" s="3"/>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c r="FV1929" s="5"/>
      <c r="FW1929" s="5"/>
      <c r="FX1929" s="5"/>
      <c r="FY1929" s="5"/>
      <c r="FZ1929" s="5"/>
      <c r="GA1929" s="5"/>
      <c r="GB1929" s="5"/>
      <c r="GC1929" s="5"/>
      <c r="GD1929" s="5"/>
      <c r="GE1929" s="5"/>
      <c r="GF1929" s="5"/>
      <c r="GG1929" s="5"/>
      <c r="GH1929" s="5"/>
      <c r="GI1929" s="5"/>
      <c r="GJ1929" s="5"/>
      <c r="GK1929" s="5"/>
      <c r="GL1929" s="5"/>
      <c r="GM1929" s="5"/>
      <c r="GN1929" s="5"/>
    </row>
    <row r="1930" spans="2:196" x14ac:dyDescent="0.2">
      <c r="B1930" s="5"/>
      <c r="C1930" s="5"/>
      <c r="D1930" s="5"/>
      <c r="E1930" s="5"/>
      <c r="F1930" s="3"/>
      <c r="G1930" s="3"/>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c r="FV1930" s="5"/>
      <c r="FW1930" s="5"/>
      <c r="FX1930" s="5"/>
      <c r="FY1930" s="5"/>
      <c r="FZ1930" s="5"/>
      <c r="GA1930" s="5"/>
      <c r="GB1930" s="5"/>
      <c r="GC1930" s="5"/>
      <c r="GD1930" s="5"/>
      <c r="GE1930" s="5"/>
      <c r="GF1930" s="5"/>
      <c r="GG1930" s="5"/>
      <c r="GH1930" s="5"/>
      <c r="GI1930" s="5"/>
      <c r="GJ1930" s="5"/>
      <c r="GK1930" s="5"/>
      <c r="GL1930" s="5"/>
      <c r="GM1930" s="5"/>
      <c r="GN1930" s="5"/>
    </row>
    <row r="1931" spans="2:196" x14ac:dyDescent="0.2">
      <c r="B1931" s="5"/>
      <c r="C1931" s="5"/>
      <c r="D1931" s="5"/>
      <c r="E1931" s="5"/>
      <c r="F1931" s="3"/>
      <c r="G1931" s="3"/>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c r="FV1931" s="5"/>
      <c r="FW1931" s="5"/>
      <c r="FX1931" s="5"/>
      <c r="FY1931" s="5"/>
      <c r="FZ1931" s="5"/>
      <c r="GA1931" s="5"/>
      <c r="GB1931" s="5"/>
      <c r="GC1931" s="5"/>
      <c r="GD1931" s="5"/>
      <c r="GE1931" s="5"/>
      <c r="GF1931" s="5"/>
      <c r="GG1931" s="5"/>
      <c r="GH1931" s="5"/>
      <c r="GI1931" s="5"/>
      <c r="GJ1931" s="5"/>
      <c r="GK1931" s="5"/>
      <c r="GL1931" s="5"/>
      <c r="GM1931" s="5"/>
      <c r="GN1931" s="5"/>
    </row>
    <row r="1932" spans="2:196" x14ac:dyDescent="0.2">
      <c r="B1932" s="5"/>
      <c r="C1932" s="5"/>
      <c r="D1932" s="5"/>
      <c r="E1932" s="5"/>
      <c r="F1932" s="3"/>
      <c r="G1932" s="3"/>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c r="FV1932" s="5"/>
      <c r="FW1932" s="5"/>
      <c r="FX1932" s="5"/>
      <c r="FY1932" s="5"/>
      <c r="FZ1932" s="5"/>
      <c r="GA1932" s="5"/>
      <c r="GB1932" s="5"/>
      <c r="GC1932" s="5"/>
      <c r="GD1932" s="5"/>
      <c r="GE1932" s="5"/>
      <c r="GF1932" s="5"/>
      <c r="GG1932" s="5"/>
      <c r="GH1932" s="5"/>
      <c r="GI1932" s="5"/>
      <c r="GJ1932" s="5"/>
      <c r="GK1932" s="5"/>
      <c r="GL1932" s="5"/>
      <c r="GM1932" s="5"/>
      <c r="GN1932" s="5"/>
    </row>
    <row r="1933" spans="2:196" x14ac:dyDescent="0.2">
      <c r="B1933" s="5"/>
      <c r="C1933" s="5"/>
      <c r="D1933" s="5"/>
      <c r="E1933" s="5"/>
      <c r="F1933" s="3"/>
      <c r="G1933" s="3"/>
      <c r="H1933" s="5"/>
      <c r="I1933" s="5"/>
      <c r="J1933" s="5"/>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c r="FV1933" s="5"/>
      <c r="FW1933" s="5"/>
      <c r="FX1933" s="5"/>
      <c r="FY1933" s="5"/>
      <c r="FZ1933" s="5"/>
      <c r="GA1933" s="5"/>
      <c r="GB1933" s="5"/>
      <c r="GC1933" s="5"/>
      <c r="GD1933" s="5"/>
      <c r="GE1933" s="5"/>
      <c r="GF1933" s="5"/>
      <c r="GG1933" s="5"/>
      <c r="GH1933" s="5"/>
      <c r="GI1933" s="5"/>
      <c r="GJ1933" s="5"/>
      <c r="GK1933" s="5"/>
      <c r="GL1933" s="5"/>
      <c r="GM1933" s="5"/>
      <c r="GN1933" s="5"/>
    </row>
    <row r="1934" spans="2:196" x14ac:dyDescent="0.2">
      <c r="B1934" s="5"/>
      <c r="C1934" s="5"/>
      <c r="D1934" s="5"/>
      <c r="E1934" s="5"/>
      <c r="F1934" s="3"/>
      <c r="G1934" s="3"/>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c r="FV1934" s="5"/>
      <c r="FW1934" s="5"/>
      <c r="FX1934" s="5"/>
      <c r="FY1934" s="5"/>
      <c r="FZ1934" s="5"/>
      <c r="GA1934" s="5"/>
      <c r="GB1934" s="5"/>
      <c r="GC1934" s="5"/>
      <c r="GD1934" s="5"/>
      <c r="GE1934" s="5"/>
      <c r="GF1934" s="5"/>
      <c r="GG1934" s="5"/>
      <c r="GH1934" s="5"/>
      <c r="GI1934" s="5"/>
      <c r="GJ1934" s="5"/>
      <c r="GK1934" s="5"/>
      <c r="GL1934" s="5"/>
      <c r="GM1934" s="5"/>
      <c r="GN1934" s="5"/>
    </row>
    <row r="1935" spans="2:196" x14ac:dyDescent="0.2">
      <c r="B1935" s="5"/>
      <c r="C1935" s="5"/>
      <c r="D1935" s="5"/>
      <c r="E1935" s="5"/>
      <c r="F1935" s="3"/>
      <c r="G1935" s="3"/>
      <c r="H1935" s="5"/>
      <c r="I1935" s="5"/>
      <c r="J1935" s="5"/>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c r="FV1935" s="5"/>
      <c r="FW1935" s="5"/>
      <c r="FX1935" s="5"/>
      <c r="FY1935" s="5"/>
      <c r="FZ1935" s="5"/>
      <c r="GA1935" s="5"/>
      <c r="GB1935" s="5"/>
      <c r="GC1935" s="5"/>
      <c r="GD1935" s="5"/>
      <c r="GE1935" s="5"/>
      <c r="GF1935" s="5"/>
      <c r="GG1935" s="5"/>
      <c r="GH1935" s="5"/>
      <c r="GI1935" s="5"/>
      <c r="GJ1935" s="5"/>
      <c r="GK1935" s="5"/>
      <c r="GL1935" s="5"/>
      <c r="GM1935" s="5"/>
      <c r="GN1935" s="5"/>
    </row>
    <row r="1936" spans="2:196" x14ac:dyDescent="0.2">
      <c r="B1936" s="5"/>
      <c r="C1936" s="5"/>
      <c r="D1936" s="5"/>
      <c r="E1936" s="5"/>
      <c r="F1936" s="3"/>
      <c r="G1936" s="3"/>
      <c r="H1936" s="5"/>
      <c r="I1936" s="5"/>
      <c r="J1936" s="5"/>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c r="FV1936" s="5"/>
      <c r="FW1936" s="5"/>
      <c r="FX1936" s="5"/>
      <c r="FY1936" s="5"/>
      <c r="FZ1936" s="5"/>
      <c r="GA1936" s="5"/>
      <c r="GB1936" s="5"/>
      <c r="GC1936" s="5"/>
      <c r="GD1936" s="5"/>
      <c r="GE1936" s="5"/>
      <c r="GF1936" s="5"/>
      <c r="GG1936" s="5"/>
      <c r="GH1936" s="5"/>
      <c r="GI1936" s="5"/>
      <c r="GJ1936" s="5"/>
      <c r="GK1936" s="5"/>
      <c r="GL1936" s="5"/>
      <c r="GM1936" s="5"/>
      <c r="GN1936" s="5"/>
    </row>
    <row r="1937" spans="2:196" x14ac:dyDescent="0.2">
      <c r="B1937" s="5"/>
      <c r="C1937" s="5"/>
      <c r="D1937" s="5"/>
      <c r="E1937" s="5"/>
      <c r="F1937" s="3"/>
      <c r="G1937" s="3"/>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c r="FV1937" s="5"/>
      <c r="FW1937" s="5"/>
      <c r="FX1937" s="5"/>
      <c r="FY1937" s="5"/>
      <c r="FZ1937" s="5"/>
      <c r="GA1937" s="5"/>
      <c r="GB1937" s="5"/>
      <c r="GC1937" s="5"/>
      <c r="GD1937" s="5"/>
      <c r="GE1937" s="5"/>
      <c r="GF1937" s="5"/>
      <c r="GG1937" s="5"/>
      <c r="GH1937" s="5"/>
      <c r="GI1937" s="5"/>
      <c r="GJ1937" s="5"/>
      <c r="GK1937" s="5"/>
      <c r="GL1937" s="5"/>
      <c r="GM1937" s="5"/>
      <c r="GN1937" s="5"/>
    </row>
    <row r="1938" spans="2:196" x14ac:dyDescent="0.2">
      <c r="B1938" s="5"/>
      <c r="C1938" s="5"/>
      <c r="D1938" s="5"/>
      <c r="E1938" s="5"/>
      <c r="F1938" s="3"/>
      <c r="G1938" s="3"/>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c r="FV1938" s="5"/>
      <c r="FW1938" s="5"/>
      <c r="FX1938" s="5"/>
      <c r="FY1938" s="5"/>
      <c r="FZ1938" s="5"/>
      <c r="GA1938" s="5"/>
      <c r="GB1938" s="5"/>
      <c r="GC1938" s="5"/>
      <c r="GD1938" s="5"/>
      <c r="GE1938" s="5"/>
      <c r="GF1938" s="5"/>
      <c r="GG1938" s="5"/>
      <c r="GH1938" s="5"/>
      <c r="GI1938" s="5"/>
      <c r="GJ1938" s="5"/>
      <c r="GK1938" s="5"/>
      <c r="GL1938" s="5"/>
      <c r="GM1938" s="5"/>
      <c r="GN1938" s="5"/>
    </row>
    <row r="1939" spans="2:196" x14ac:dyDescent="0.2">
      <c r="B1939" s="5"/>
      <c r="C1939" s="5"/>
      <c r="D1939" s="5"/>
      <c r="E1939" s="5"/>
      <c r="F1939" s="3"/>
      <c r="G1939" s="3"/>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c r="FV1939" s="5"/>
      <c r="FW1939" s="5"/>
      <c r="FX1939" s="5"/>
      <c r="FY1939" s="5"/>
      <c r="FZ1939" s="5"/>
      <c r="GA1939" s="5"/>
      <c r="GB1939" s="5"/>
      <c r="GC1939" s="5"/>
      <c r="GD1939" s="5"/>
      <c r="GE1939" s="5"/>
      <c r="GF1939" s="5"/>
      <c r="GG1939" s="5"/>
      <c r="GH1939" s="5"/>
      <c r="GI1939" s="5"/>
      <c r="GJ1939" s="5"/>
      <c r="GK1939" s="5"/>
      <c r="GL1939" s="5"/>
      <c r="GM1939" s="5"/>
      <c r="GN1939" s="5"/>
    </row>
    <row r="1940" spans="2:196" x14ac:dyDescent="0.2">
      <c r="B1940" s="5"/>
      <c r="C1940" s="5"/>
      <c r="D1940" s="5"/>
      <c r="E1940" s="5"/>
      <c r="F1940" s="3"/>
      <c r="G1940" s="3"/>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c r="FV1940" s="5"/>
      <c r="FW1940" s="5"/>
      <c r="FX1940" s="5"/>
      <c r="FY1940" s="5"/>
      <c r="FZ1940" s="5"/>
      <c r="GA1940" s="5"/>
      <c r="GB1940" s="5"/>
      <c r="GC1940" s="5"/>
      <c r="GD1940" s="5"/>
      <c r="GE1940" s="5"/>
      <c r="GF1940" s="5"/>
      <c r="GG1940" s="5"/>
      <c r="GH1940" s="5"/>
      <c r="GI1940" s="5"/>
      <c r="GJ1940" s="5"/>
      <c r="GK1940" s="5"/>
      <c r="GL1940" s="5"/>
      <c r="GM1940" s="5"/>
      <c r="GN1940" s="5"/>
    </row>
    <row r="1941" spans="2:196" x14ac:dyDescent="0.2">
      <c r="B1941" s="5"/>
      <c r="C1941" s="5"/>
      <c r="D1941" s="5"/>
      <c r="E1941" s="5"/>
      <c r="F1941" s="3"/>
      <c r="G1941" s="3"/>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c r="FV1941" s="5"/>
      <c r="FW1941" s="5"/>
      <c r="FX1941" s="5"/>
      <c r="FY1941" s="5"/>
      <c r="FZ1941" s="5"/>
      <c r="GA1941" s="5"/>
      <c r="GB1941" s="5"/>
      <c r="GC1941" s="5"/>
      <c r="GD1941" s="5"/>
      <c r="GE1941" s="5"/>
      <c r="GF1941" s="5"/>
      <c r="GG1941" s="5"/>
      <c r="GH1941" s="5"/>
      <c r="GI1941" s="5"/>
      <c r="GJ1941" s="5"/>
      <c r="GK1941" s="5"/>
      <c r="GL1941" s="5"/>
      <c r="GM1941" s="5"/>
      <c r="GN1941" s="5"/>
    </row>
    <row r="1942" spans="2:196" x14ac:dyDescent="0.2">
      <c r="B1942" s="5"/>
      <c r="C1942" s="5"/>
      <c r="D1942" s="5"/>
      <c r="E1942" s="5"/>
      <c r="F1942" s="3"/>
      <c r="G1942" s="3"/>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c r="FV1942" s="5"/>
      <c r="FW1942" s="5"/>
      <c r="FX1942" s="5"/>
      <c r="FY1942" s="5"/>
      <c r="FZ1942" s="5"/>
      <c r="GA1942" s="5"/>
      <c r="GB1942" s="5"/>
      <c r="GC1942" s="5"/>
      <c r="GD1942" s="5"/>
      <c r="GE1942" s="5"/>
      <c r="GF1942" s="5"/>
      <c r="GG1942" s="5"/>
      <c r="GH1942" s="5"/>
      <c r="GI1942" s="5"/>
      <c r="GJ1942" s="5"/>
      <c r="GK1942" s="5"/>
      <c r="GL1942" s="5"/>
      <c r="GM1942" s="5"/>
      <c r="GN1942" s="5"/>
    </row>
    <row r="1943" spans="2:196" x14ac:dyDescent="0.2">
      <c r="B1943" s="5"/>
      <c r="C1943" s="5"/>
      <c r="D1943" s="5"/>
      <c r="E1943" s="5"/>
      <c r="F1943" s="3"/>
      <c r="G1943" s="3"/>
      <c r="H1943" s="5"/>
      <c r="I1943" s="5"/>
      <c r="J1943" s="5"/>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c r="FV1943" s="5"/>
      <c r="FW1943" s="5"/>
      <c r="FX1943" s="5"/>
      <c r="FY1943" s="5"/>
      <c r="FZ1943" s="5"/>
      <c r="GA1943" s="5"/>
      <c r="GB1943" s="5"/>
      <c r="GC1943" s="5"/>
      <c r="GD1943" s="5"/>
      <c r="GE1943" s="5"/>
      <c r="GF1943" s="5"/>
      <c r="GG1943" s="5"/>
      <c r="GH1943" s="5"/>
      <c r="GI1943" s="5"/>
      <c r="GJ1943" s="5"/>
      <c r="GK1943" s="5"/>
      <c r="GL1943" s="5"/>
      <c r="GM1943" s="5"/>
      <c r="GN1943" s="5"/>
    </row>
    <row r="1944" spans="2:196" x14ac:dyDescent="0.2">
      <c r="B1944" s="5"/>
      <c r="C1944" s="5"/>
      <c r="D1944" s="5"/>
      <c r="E1944" s="5"/>
      <c r="F1944" s="3"/>
      <c r="G1944" s="3"/>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c r="FV1944" s="5"/>
      <c r="FW1944" s="5"/>
      <c r="FX1944" s="5"/>
      <c r="FY1944" s="5"/>
      <c r="FZ1944" s="5"/>
      <c r="GA1944" s="5"/>
      <c r="GB1944" s="5"/>
      <c r="GC1944" s="5"/>
      <c r="GD1944" s="5"/>
      <c r="GE1944" s="5"/>
      <c r="GF1944" s="5"/>
      <c r="GG1944" s="5"/>
      <c r="GH1944" s="5"/>
      <c r="GI1944" s="5"/>
      <c r="GJ1944" s="5"/>
      <c r="GK1944" s="5"/>
      <c r="GL1944" s="5"/>
      <c r="GM1944" s="5"/>
      <c r="GN1944" s="5"/>
    </row>
    <row r="1945" spans="2:196" x14ac:dyDescent="0.2">
      <c r="B1945" s="5"/>
      <c r="C1945" s="5"/>
      <c r="D1945" s="5"/>
      <c r="E1945" s="5"/>
      <c r="F1945" s="3"/>
      <c r="G1945" s="3"/>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c r="FV1945" s="5"/>
      <c r="FW1945" s="5"/>
      <c r="FX1945" s="5"/>
      <c r="FY1945" s="5"/>
      <c r="FZ1945" s="5"/>
      <c r="GA1945" s="5"/>
      <c r="GB1945" s="5"/>
      <c r="GC1945" s="5"/>
      <c r="GD1945" s="5"/>
      <c r="GE1945" s="5"/>
      <c r="GF1945" s="5"/>
      <c r="GG1945" s="5"/>
      <c r="GH1945" s="5"/>
      <c r="GI1945" s="5"/>
      <c r="GJ1945" s="5"/>
      <c r="GK1945" s="5"/>
      <c r="GL1945" s="5"/>
      <c r="GM1945" s="5"/>
      <c r="GN1945" s="5"/>
    </row>
    <row r="1946" spans="2:196" x14ac:dyDescent="0.2">
      <c r="B1946" s="5"/>
      <c r="C1946" s="5"/>
      <c r="D1946" s="5"/>
      <c r="E1946" s="5"/>
      <c r="F1946" s="3"/>
      <c r="G1946" s="3"/>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c r="FV1946" s="5"/>
      <c r="FW1946" s="5"/>
      <c r="FX1946" s="5"/>
      <c r="FY1946" s="5"/>
      <c r="FZ1946" s="5"/>
      <c r="GA1946" s="5"/>
      <c r="GB1946" s="5"/>
      <c r="GC1946" s="5"/>
      <c r="GD1946" s="5"/>
      <c r="GE1946" s="5"/>
      <c r="GF1946" s="5"/>
      <c r="GG1946" s="5"/>
      <c r="GH1946" s="5"/>
      <c r="GI1946" s="5"/>
      <c r="GJ1946" s="5"/>
      <c r="GK1946" s="5"/>
      <c r="GL1946" s="5"/>
      <c r="GM1946" s="5"/>
      <c r="GN1946" s="5"/>
    </row>
    <row r="1947" spans="2:196" x14ac:dyDescent="0.2">
      <c r="B1947" s="5"/>
      <c r="C1947" s="5"/>
      <c r="D1947" s="5"/>
      <c r="E1947" s="5"/>
      <c r="F1947" s="3"/>
      <c r="G1947" s="3"/>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c r="FV1947" s="5"/>
      <c r="FW1947" s="5"/>
      <c r="FX1947" s="5"/>
      <c r="FY1947" s="5"/>
      <c r="FZ1947" s="5"/>
      <c r="GA1947" s="5"/>
      <c r="GB1947" s="5"/>
      <c r="GC1947" s="5"/>
      <c r="GD1947" s="5"/>
      <c r="GE1947" s="5"/>
      <c r="GF1947" s="5"/>
      <c r="GG1947" s="5"/>
      <c r="GH1947" s="5"/>
      <c r="GI1947" s="5"/>
      <c r="GJ1947" s="5"/>
      <c r="GK1947" s="5"/>
      <c r="GL1947" s="5"/>
      <c r="GM1947" s="5"/>
      <c r="GN1947" s="5"/>
    </row>
    <row r="1948" spans="2:196" x14ac:dyDescent="0.2">
      <c r="B1948" s="5"/>
      <c r="C1948" s="5"/>
      <c r="D1948" s="5"/>
      <c r="E1948" s="5"/>
      <c r="F1948" s="3"/>
      <c r="G1948" s="3"/>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c r="FV1948" s="5"/>
      <c r="FW1948" s="5"/>
      <c r="FX1948" s="5"/>
      <c r="FY1948" s="5"/>
      <c r="FZ1948" s="5"/>
      <c r="GA1948" s="5"/>
      <c r="GB1948" s="5"/>
      <c r="GC1948" s="5"/>
      <c r="GD1948" s="5"/>
      <c r="GE1948" s="5"/>
      <c r="GF1948" s="5"/>
      <c r="GG1948" s="5"/>
      <c r="GH1948" s="5"/>
      <c r="GI1948" s="5"/>
      <c r="GJ1948" s="5"/>
      <c r="GK1948" s="5"/>
      <c r="GL1948" s="5"/>
      <c r="GM1948" s="5"/>
      <c r="GN1948" s="5"/>
    </row>
    <row r="1949" spans="2:196" x14ac:dyDescent="0.2">
      <c r="B1949" s="5"/>
      <c r="C1949" s="5"/>
      <c r="D1949" s="5"/>
      <c r="E1949" s="5"/>
      <c r="F1949" s="3"/>
      <c r="G1949" s="3"/>
      <c r="H1949" s="5"/>
      <c r="I1949" s="5"/>
      <c r="J1949" s="5"/>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c r="FV1949" s="5"/>
      <c r="FW1949" s="5"/>
      <c r="FX1949" s="5"/>
      <c r="FY1949" s="5"/>
      <c r="FZ1949" s="5"/>
      <c r="GA1949" s="5"/>
      <c r="GB1949" s="5"/>
      <c r="GC1949" s="5"/>
      <c r="GD1949" s="5"/>
      <c r="GE1949" s="5"/>
      <c r="GF1949" s="5"/>
      <c r="GG1949" s="5"/>
      <c r="GH1949" s="5"/>
      <c r="GI1949" s="5"/>
      <c r="GJ1949" s="5"/>
      <c r="GK1949" s="5"/>
      <c r="GL1949" s="5"/>
      <c r="GM1949" s="5"/>
      <c r="GN1949" s="5"/>
    </row>
    <row r="1950" spans="2:196" x14ac:dyDescent="0.2">
      <c r="B1950" s="5"/>
      <c r="C1950" s="5"/>
      <c r="D1950" s="5"/>
      <c r="E1950" s="5"/>
      <c r="F1950" s="3"/>
      <c r="G1950" s="3"/>
      <c r="H1950" s="5"/>
      <c r="I1950" s="5"/>
      <c r="J1950" s="5"/>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c r="FV1950" s="5"/>
      <c r="FW1950" s="5"/>
      <c r="FX1950" s="5"/>
      <c r="FY1950" s="5"/>
      <c r="FZ1950" s="5"/>
      <c r="GA1950" s="5"/>
      <c r="GB1950" s="5"/>
      <c r="GC1950" s="5"/>
      <c r="GD1950" s="5"/>
      <c r="GE1950" s="5"/>
      <c r="GF1950" s="5"/>
      <c r="GG1950" s="5"/>
      <c r="GH1950" s="5"/>
      <c r="GI1950" s="5"/>
      <c r="GJ1950" s="5"/>
      <c r="GK1950" s="5"/>
      <c r="GL1950" s="5"/>
      <c r="GM1950" s="5"/>
      <c r="GN1950" s="5"/>
    </row>
    <row r="1951" spans="2:196" x14ac:dyDescent="0.2">
      <c r="B1951" s="5"/>
      <c r="C1951" s="5"/>
      <c r="D1951" s="5"/>
      <c r="E1951" s="5"/>
      <c r="F1951" s="3"/>
      <c r="G1951" s="3"/>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c r="FV1951" s="5"/>
      <c r="FW1951" s="5"/>
      <c r="FX1951" s="5"/>
      <c r="FY1951" s="5"/>
      <c r="FZ1951" s="5"/>
      <c r="GA1951" s="5"/>
      <c r="GB1951" s="5"/>
      <c r="GC1951" s="5"/>
      <c r="GD1951" s="5"/>
      <c r="GE1951" s="5"/>
      <c r="GF1951" s="5"/>
      <c r="GG1951" s="5"/>
      <c r="GH1951" s="5"/>
      <c r="GI1951" s="5"/>
      <c r="GJ1951" s="5"/>
      <c r="GK1951" s="5"/>
      <c r="GL1951" s="5"/>
      <c r="GM1951" s="5"/>
      <c r="GN1951" s="5"/>
    </row>
    <row r="1952" spans="2:196" x14ac:dyDescent="0.2">
      <c r="B1952" s="5"/>
      <c r="C1952" s="5"/>
      <c r="D1952" s="5"/>
      <c r="E1952" s="5"/>
      <c r="F1952" s="3"/>
      <c r="G1952" s="3"/>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c r="FV1952" s="5"/>
      <c r="FW1952" s="5"/>
      <c r="FX1952" s="5"/>
      <c r="FY1952" s="5"/>
      <c r="FZ1952" s="5"/>
      <c r="GA1952" s="5"/>
      <c r="GB1952" s="5"/>
      <c r="GC1952" s="5"/>
      <c r="GD1952" s="5"/>
      <c r="GE1952" s="5"/>
      <c r="GF1952" s="5"/>
      <c r="GG1952" s="5"/>
      <c r="GH1952" s="5"/>
      <c r="GI1952" s="5"/>
      <c r="GJ1952" s="5"/>
      <c r="GK1952" s="5"/>
      <c r="GL1952" s="5"/>
      <c r="GM1952" s="5"/>
      <c r="GN1952" s="5"/>
    </row>
    <row r="1953" spans="2:196" x14ac:dyDescent="0.2">
      <c r="B1953" s="5"/>
      <c r="C1953" s="5"/>
      <c r="D1953" s="5"/>
      <c r="E1953" s="5"/>
      <c r="F1953" s="3"/>
      <c r="G1953" s="3"/>
      <c r="H1953" s="5"/>
      <c r="I1953" s="5"/>
      <c r="J1953" s="5"/>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c r="FV1953" s="5"/>
      <c r="FW1953" s="5"/>
      <c r="FX1953" s="5"/>
      <c r="FY1953" s="5"/>
      <c r="FZ1953" s="5"/>
      <c r="GA1953" s="5"/>
      <c r="GB1953" s="5"/>
      <c r="GC1953" s="5"/>
      <c r="GD1953" s="5"/>
      <c r="GE1953" s="5"/>
      <c r="GF1953" s="5"/>
      <c r="GG1953" s="5"/>
      <c r="GH1953" s="5"/>
      <c r="GI1953" s="5"/>
      <c r="GJ1953" s="5"/>
      <c r="GK1953" s="5"/>
      <c r="GL1953" s="5"/>
      <c r="GM1953" s="5"/>
      <c r="GN1953" s="5"/>
    </row>
    <row r="1954" spans="2:196" x14ac:dyDescent="0.2">
      <c r="B1954" s="5"/>
      <c r="C1954" s="5"/>
      <c r="D1954" s="5"/>
      <c r="E1954" s="5"/>
      <c r="F1954" s="3"/>
      <c r="G1954" s="3"/>
      <c r="H1954" s="5"/>
      <c r="I1954" s="5"/>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c r="FV1954" s="5"/>
      <c r="FW1954" s="5"/>
      <c r="FX1954" s="5"/>
      <c r="FY1954" s="5"/>
      <c r="FZ1954" s="5"/>
      <c r="GA1954" s="5"/>
      <c r="GB1954" s="5"/>
      <c r="GC1954" s="5"/>
      <c r="GD1954" s="5"/>
      <c r="GE1954" s="5"/>
      <c r="GF1954" s="5"/>
      <c r="GG1954" s="5"/>
      <c r="GH1954" s="5"/>
      <c r="GI1954" s="5"/>
      <c r="GJ1954" s="5"/>
      <c r="GK1954" s="5"/>
      <c r="GL1954" s="5"/>
      <c r="GM1954" s="5"/>
      <c r="GN1954" s="5"/>
    </row>
    <row r="1955" spans="2:196" x14ac:dyDescent="0.2">
      <c r="B1955" s="5"/>
      <c r="C1955" s="5"/>
      <c r="D1955" s="5"/>
      <c r="E1955" s="5"/>
      <c r="F1955" s="3"/>
      <c r="G1955" s="3"/>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c r="FV1955" s="5"/>
      <c r="FW1955" s="5"/>
      <c r="FX1955" s="5"/>
      <c r="FY1955" s="5"/>
      <c r="FZ1955" s="5"/>
      <c r="GA1955" s="5"/>
      <c r="GB1955" s="5"/>
      <c r="GC1955" s="5"/>
      <c r="GD1955" s="5"/>
      <c r="GE1955" s="5"/>
      <c r="GF1955" s="5"/>
      <c r="GG1955" s="5"/>
      <c r="GH1955" s="5"/>
      <c r="GI1955" s="5"/>
      <c r="GJ1955" s="5"/>
      <c r="GK1955" s="5"/>
      <c r="GL1955" s="5"/>
      <c r="GM1955" s="5"/>
      <c r="GN1955" s="5"/>
    </row>
    <row r="1956" spans="2:196" x14ac:dyDescent="0.2">
      <c r="B1956" s="5"/>
      <c r="C1956" s="5"/>
      <c r="D1956" s="5"/>
      <c r="E1956" s="5"/>
      <c r="F1956" s="3"/>
      <c r="G1956" s="3"/>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c r="FV1956" s="5"/>
      <c r="FW1956" s="5"/>
      <c r="FX1956" s="5"/>
      <c r="FY1956" s="5"/>
      <c r="FZ1956" s="5"/>
      <c r="GA1956" s="5"/>
      <c r="GB1956" s="5"/>
      <c r="GC1956" s="5"/>
      <c r="GD1956" s="5"/>
      <c r="GE1956" s="5"/>
      <c r="GF1956" s="5"/>
      <c r="GG1956" s="5"/>
      <c r="GH1956" s="5"/>
      <c r="GI1956" s="5"/>
      <c r="GJ1956" s="5"/>
      <c r="GK1956" s="5"/>
      <c r="GL1956" s="5"/>
      <c r="GM1956" s="5"/>
      <c r="GN1956" s="5"/>
    </row>
    <row r="1957" spans="2:196" x14ac:dyDescent="0.2">
      <c r="B1957" s="5"/>
      <c r="C1957" s="5"/>
      <c r="D1957" s="5"/>
      <c r="E1957" s="5"/>
      <c r="F1957" s="3"/>
      <c r="G1957" s="3"/>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c r="FV1957" s="5"/>
      <c r="FW1957" s="5"/>
      <c r="FX1957" s="5"/>
      <c r="FY1957" s="5"/>
      <c r="FZ1957" s="5"/>
      <c r="GA1957" s="5"/>
      <c r="GB1957" s="5"/>
      <c r="GC1957" s="5"/>
      <c r="GD1957" s="5"/>
      <c r="GE1957" s="5"/>
      <c r="GF1957" s="5"/>
      <c r="GG1957" s="5"/>
      <c r="GH1957" s="5"/>
      <c r="GI1957" s="5"/>
      <c r="GJ1957" s="5"/>
      <c r="GK1957" s="5"/>
      <c r="GL1957" s="5"/>
      <c r="GM1957" s="5"/>
      <c r="GN1957" s="5"/>
    </row>
    <row r="1958" spans="2:196" x14ac:dyDescent="0.2">
      <c r="B1958" s="5"/>
      <c r="C1958" s="5"/>
      <c r="D1958" s="5"/>
      <c r="E1958" s="5"/>
      <c r="F1958" s="3"/>
      <c r="G1958" s="3"/>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c r="FV1958" s="5"/>
      <c r="FW1958" s="5"/>
      <c r="FX1958" s="5"/>
      <c r="FY1958" s="5"/>
      <c r="FZ1958" s="5"/>
      <c r="GA1958" s="5"/>
      <c r="GB1958" s="5"/>
      <c r="GC1958" s="5"/>
      <c r="GD1958" s="5"/>
      <c r="GE1958" s="5"/>
      <c r="GF1958" s="5"/>
      <c r="GG1958" s="5"/>
      <c r="GH1958" s="5"/>
      <c r="GI1958" s="5"/>
      <c r="GJ1958" s="5"/>
      <c r="GK1958" s="5"/>
      <c r="GL1958" s="5"/>
      <c r="GM1958" s="5"/>
      <c r="GN1958" s="5"/>
    </row>
    <row r="1959" spans="2:196" x14ac:dyDescent="0.2">
      <c r="B1959" s="5"/>
      <c r="C1959" s="5"/>
      <c r="D1959" s="5"/>
      <c r="E1959" s="5"/>
      <c r="F1959" s="3"/>
      <c r="G1959" s="3"/>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c r="FV1959" s="5"/>
      <c r="FW1959" s="5"/>
      <c r="FX1959" s="5"/>
      <c r="FY1959" s="5"/>
      <c r="FZ1959" s="5"/>
      <c r="GA1959" s="5"/>
      <c r="GB1959" s="5"/>
      <c r="GC1959" s="5"/>
      <c r="GD1959" s="5"/>
      <c r="GE1959" s="5"/>
      <c r="GF1959" s="5"/>
      <c r="GG1959" s="5"/>
      <c r="GH1959" s="5"/>
      <c r="GI1959" s="5"/>
      <c r="GJ1959" s="5"/>
      <c r="GK1959" s="5"/>
      <c r="GL1959" s="5"/>
      <c r="GM1959" s="5"/>
      <c r="GN1959" s="5"/>
    </row>
    <row r="1960" spans="2:196" x14ac:dyDescent="0.2">
      <c r="B1960" s="5"/>
      <c r="C1960" s="5"/>
      <c r="D1960" s="5"/>
      <c r="E1960" s="5"/>
      <c r="F1960" s="3"/>
      <c r="G1960" s="3"/>
      <c r="H1960" s="5"/>
      <c r="I1960" s="5"/>
      <c r="J1960" s="5"/>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c r="FV1960" s="5"/>
      <c r="FW1960" s="5"/>
      <c r="FX1960" s="5"/>
      <c r="FY1960" s="5"/>
      <c r="FZ1960" s="5"/>
      <c r="GA1960" s="5"/>
      <c r="GB1960" s="5"/>
      <c r="GC1960" s="5"/>
      <c r="GD1960" s="5"/>
      <c r="GE1960" s="5"/>
      <c r="GF1960" s="5"/>
      <c r="GG1960" s="5"/>
      <c r="GH1960" s="5"/>
      <c r="GI1960" s="5"/>
      <c r="GJ1960" s="5"/>
      <c r="GK1960" s="5"/>
      <c r="GL1960" s="5"/>
      <c r="GM1960" s="5"/>
      <c r="GN1960" s="5"/>
    </row>
    <row r="1961" spans="2:196" x14ac:dyDescent="0.2">
      <c r="B1961" s="5"/>
      <c r="C1961" s="5"/>
      <c r="D1961" s="5"/>
      <c r="E1961" s="5"/>
      <c r="F1961" s="3"/>
      <c r="G1961" s="3"/>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c r="FV1961" s="5"/>
      <c r="FW1961" s="5"/>
      <c r="FX1961" s="5"/>
      <c r="FY1961" s="5"/>
      <c r="FZ1961" s="5"/>
      <c r="GA1961" s="5"/>
      <c r="GB1961" s="5"/>
      <c r="GC1961" s="5"/>
      <c r="GD1961" s="5"/>
      <c r="GE1961" s="5"/>
      <c r="GF1961" s="5"/>
      <c r="GG1961" s="5"/>
      <c r="GH1961" s="5"/>
      <c r="GI1961" s="5"/>
      <c r="GJ1961" s="5"/>
      <c r="GK1961" s="5"/>
      <c r="GL1961" s="5"/>
      <c r="GM1961" s="5"/>
      <c r="GN1961" s="5"/>
    </row>
    <row r="1962" spans="2:196" x14ac:dyDescent="0.2">
      <c r="B1962" s="5"/>
      <c r="C1962" s="5"/>
      <c r="D1962" s="5"/>
      <c r="E1962" s="5"/>
      <c r="F1962" s="3"/>
      <c r="G1962" s="3"/>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c r="FV1962" s="5"/>
      <c r="FW1962" s="5"/>
      <c r="FX1962" s="5"/>
      <c r="FY1962" s="5"/>
      <c r="FZ1962" s="5"/>
      <c r="GA1962" s="5"/>
      <c r="GB1962" s="5"/>
      <c r="GC1962" s="5"/>
      <c r="GD1962" s="5"/>
      <c r="GE1962" s="5"/>
      <c r="GF1962" s="5"/>
      <c r="GG1962" s="5"/>
      <c r="GH1962" s="5"/>
      <c r="GI1962" s="5"/>
      <c r="GJ1962" s="5"/>
      <c r="GK1962" s="5"/>
      <c r="GL1962" s="5"/>
      <c r="GM1962" s="5"/>
      <c r="GN1962" s="5"/>
    </row>
    <row r="1963" spans="2:196" x14ac:dyDescent="0.2">
      <c r="B1963" s="5"/>
      <c r="C1963" s="5"/>
      <c r="D1963" s="5"/>
      <c r="E1963" s="5"/>
      <c r="F1963" s="3"/>
      <c r="G1963" s="3"/>
      <c r="H1963" s="5"/>
      <c r="I1963" s="5"/>
      <c r="J1963" s="5"/>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c r="FV1963" s="5"/>
      <c r="FW1963" s="5"/>
      <c r="FX1963" s="5"/>
      <c r="FY1963" s="5"/>
      <c r="FZ1963" s="5"/>
      <c r="GA1963" s="5"/>
      <c r="GB1963" s="5"/>
      <c r="GC1963" s="5"/>
      <c r="GD1963" s="5"/>
      <c r="GE1963" s="5"/>
      <c r="GF1963" s="5"/>
      <c r="GG1963" s="5"/>
      <c r="GH1963" s="5"/>
      <c r="GI1963" s="5"/>
      <c r="GJ1963" s="5"/>
      <c r="GK1963" s="5"/>
      <c r="GL1963" s="5"/>
      <c r="GM1963" s="5"/>
      <c r="GN1963" s="5"/>
    </row>
    <row r="1964" spans="2:196" x14ac:dyDescent="0.2">
      <c r="B1964" s="5"/>
      <c r="C1964" s="5"/>
      <c r="D1964" s="5"/>
      <c r="E1964" s="5"/>
      <c r="F1964" s="3"/>
      <c r="G1964" s="3"/>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c r="FV1964" s="5"/>
      <c r="FW1964" s="5"/>
      <c r="FX1964" s="5"/>
      <c r="FY1964" s="5"/>
      <c r="FZ1964" s="5"/>
      <c r="GA1964" s="5"/>
      <c r="GB1964" s="5"/>
      <c r="GC1964" s="5"/>
      <c r="GD1964" s="5"/>
      <c r="GE1964" s="5"/>
      <c r="GF1964" s="5"/>
      <c r="GG1964" s="5"/>
      <c r="GH1964" s="5"/>
      <c r="GI1964" s="5"/>
      <c r="GJ1964" s="5"/>
      <c r="GK1964" s="5"/>
      <c r="GL1964" s="5"/>
      <c r="GM1964" s="5"/>
      <c r="GN1964" s="5"/>
    </row>
    <row r="1965" spans="2:196" x14ac:dyDescent="0.2">
      <c r="B1965" s="5"/>
      <c r="C1965" s="5"/>
      <c r="D1965" s="5"/>
      <c r="E1965" s="5"/>
      <c r="F1965" s="3"/>
      <c r="G1965" s="3"/>
      <c r="H1965" s="5"/>
      <c r="I1965" s="5"/>
      <c r="J1965" s="5"/>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c r="FV1965" s="5"/>
      <c r="FW1965" s="5"/>
      <c r="FX1965" s="5"/>
      <c r="FY1965" s="5"/>
      <c r="FZ1965" s="5"/>
      <c r="GA1965" s="5"/>
      <c r="GB1965" s="5"/>
      <c r="GC1965" s="5"/>
      <c r="GD1965" s="5"/>
      <c r="GE1965" s="5"/>
      <c r="GF1965" s="5"/>
      <c r="GG1965" s="5"/>
      <c r="GH1965" s="5"/>
      <c r="GI1965" s="5"/>
      <c r="GJ1965" s="5"/>
      <c r="GK1965" s="5"/>
      <c r="GL1965" s="5"/>
      <c r="GM1965" s="5"/>
      <c r="GN1965" s="5"/>
    </row>
    <row r="1966" spans="2:196" x14ac:dyDescent="0.2">
      <c r="B1966" s="5"/>
      <c r="C1966" s="5"/>
      <c r="D1966" s="5"/>
      <c r="E1966" s="5"/>
      <c r="F1966" s="3"/>
      <c r="G1966" s="3"/>
      <c r="H1966" s="5"/>
      <c r="I1966" s="5"/>
      <c r="J1966" s="5"/>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c r="FV1966" s="5"/>
      <c r="FW1966" s="5"/>
      <c r="FX1966" s="5"/>
      <c r="FY1966" s="5"/>
      <c r="FZ1966" s="5"/>
      <c r="GA1966" s="5"/>
      <c r="GB1966" s="5"/>
      <c r="GC1966" s="5"/>
      <c r="GD1966" s="5"/>
      <c r="GE1966" s="5"/>
      <c r="GF1966" s="5"/>
      <c r="GG1966" s="5"/>
      <c r="GH1966" s="5"/>
      <c r="GI1966" s="5"/>
      <c r="GJ1966" s="5"/>
      <c r="GK1966" s="5"/>
      <c r="GL1966" s="5"/>
      <c r="GM1966" s="5"/>
      <c r="GN1966" s="5"/>
    </row>
    <row r="1967" spans="2:196" x14ac:dyDescent="0.2">
      <c r="B1967" s="5"/>
      <c r="C1967" s="5"/>
      <c r="D1967" s="5"/>
      <c r="E1967" s="5"/>
      <c r="F1967" s="3"/>
      <c r="G1967" s="3"/>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c r="FV1967" s="5"/>
      <c r="FW1967" s="5"/>
      <c r="FX1967" s="5"/>
      <c r="FY1967" s="5"/>
      <c r="FZ1967" s="5"/>
      <c r="GA1967" s="5"/>
      <c r="GB1967" s="5"/>
      <c r="GC1967" s="5"/>
      <c r="GD1967" s="5"/>
      <c r="GE1967" s="5"/>
      <c r="GF1967" s="5"/>
      <c r="GG1967" s="5"/>
      <c r="GH1967" s="5"/>
      <c r="GI1967" s="5"/>
      <c r="GJ1967" s="5"/>
      <c r="GK1967" s="5"/>
      <c r="GL1967" s="5"/>
      <c r="GM1967" s="5"/>
      <c r="GN1967" s="5"/>
    </row>
    <row r="1968" spans="2:196" x14ac:dyDescent="0.2">
      <c r="B1968" s="5"/>
      <c r="C1968" s="5"/>
      <c r="D1968" s="5"/>
      <c r="E1968" s="5"/>
      <c r="F1968" s="3"/>
      <c r="G1968" s="3"/>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c r="FV1968" s="5"/>
      <c r="FW1968" s="5"/>
      <c r="FX1968" s="5"/>
      <c r="FY1968" s="5"/>
      <c r="FZ1968" s="5"/>
      <c r="GA1968" s="5"/>
      <c r="GB1968" s="5"/>
      <c r="GC1968" s="5"/>
      <c r="GD1968" s="5"/>
      <c r="GE1968" s="5"/>
      <c r="GF1968" s="5"/>
      <c r="GG1968" s="5"/>
      <c r="GH1968" s="5"/>
      <c r="GI1968" s="5"/>
      <c r="GJ1968" s="5"/>
      <c r="GK1968" s="5"/>
      <c r="GL1968" s="5"/>
      <c r="GM1968" s="5"/>
      <c r="GN1968" s="5"/>
    </row>
    <row r="1969" spans="2:196" x14ac:dyDescent="0.2">
      <c r="B1969" s="5"/>
      <c r="C1969" s="5"/>
      <c r="D1969" s="5"/>
      <c r="E1969" s="5"/>
      <c r="F1969" s="3"/>
      <c r="G1969" s="3"/>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c r="FV1969" s="5"/>
      <c r="FW1969" s="5"/>
      <c r="FX1969" s="5"/>
      <c r="FY1969" s="5"/>
      <c r="FZ1969" s="5"/>
      <c r="GA1969" s="5"/>
      <c r="GB1969" s="5"/>
      <c r="GC1969" s="5"/>
      <c r="GD1969" s="5"/>
      <c r="GE1969" s="5"/>
      <c r="GF1969" s="5"/>
      <c r="GG1969" s="5"/>
      <c r="GH1969" s="5"/>
      <c r="GI1969" s="5"/>
      <c r="GJ1969" s="5"/>
      <c r="GK1969" s="5"/>
      <c r="GL1969" s="5"/>
      <c r="GM1969" s="5"/>
      <c r="GN1969" s="5"/>
    </row>
    <row r="1970" spans="2:196" x14ac:dyDescent="0.2">
      <c r="B1970" s="5"/>
      <c r="C1970" s="5"/>
      <c r="D1970" s="5"/>
      <c r="E1970" s="5"/>
      <c r="F1970" s="3"/>
      <c r="G1970" s="3"/>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c r="FV1970" s="5"/>
      <c r="FW1970" s="5"/>
      <c r="FX1970" s="5"/>
      <c r="FY1970" s="5"/>
      <c r="FZ1970" s="5"/>
      <c r="GA1970" s="5"/>
      <c r="GB1970" s="5"/>
      <c r="GC1970" s="5"/>
      <c r="GD1970" s="5"/>
      <c r="GE1970" s="5"/>
      <c r="GF1970" s="5"/>
      <c r="GG1970" s="5"/>
      <c r="GH1970" s="5"/>
      <c r="GI1970" s="5"/>
      <c r="GJ1970" s="5"/>
      <c r="GK1970" s="5"/>
      <c r="GL1970" s="5"/>
      <c r="GM1970" s="5"/>
      <c r="GN1970" s="5"/>
    </row>
    <row r="1971" spans="2:196" x14ac:dyDescent="0.2">
      <c r="B1971" s="5"/>
      <c r="C1971" s="5"/>
      <c r="D1971" s="5"/>
      <c r="E1971" s="5"/>
      <c r="F1971" s="3"/>
      <c r="G1971" s="3"/>
      <c r="H1971" s="5"/>
      <c r="I1971" s="5"/>
      <c r="J1971" s="5"/>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c r="FV1971" s="5"/>
      <c r="FW1971" s="5"/>
      <c r="FX1971" s="5"/>
      <c r="FY1971" s="5"/>
      <c r="FZ1971" s="5"/>
      <c r="GA1971" s="5"/>
      <c r="GB1971" s="5"/>
      <c r="GC1971" s="5"/>
      <c r="GD1971" s="5"/>
      <c r="GE1971" s="5"/>
      <c r="GF1971" s="5"/>
      <c r="GG1971" s="5"/>
      <c r="GH1971" s="5"/>
      <c r="GI1971" s="5"/>
      <c r="GJ1971" s="5"/>
      <c r="GK1971" s="5"/>
      <c r="GL1971" s="5"/>
      <c r="GM1971" s="5"/>
      <c r="GN1971" s="5"/>
    </row>
    <row r="1972" spans="2:196" x14ac:dyDescent="0.2">
      <c r="B1972" s="5"/>
      <c r="C1972" s="5"/>
      <c r="D1972" s="5"/>
      <c r="E1972" s="5"/>
      <c r="F1972" s="3"/>
      <c r="G1972" s="3"/>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c r="FV1972" s="5"/>
      <c r="FW1972" s="5"/>
      <c r="FX1972" s="5"/>
      <c r="FY1972" s="5"/>
      <c r="FZ1972" s="5"/>
      <c r="GA1972" s="5"/>
      <c r="GB1972" s="5"/>
      <c r="GC1972" s="5"/>
      <c r="GD1972" s="5"/>
      <c r="GE1972" s="5"/>
      <c r="GF1972" s="5"/>
      <c r="GG1972" s="5"/>
      <c r="GH1972" s="5"/>
      <c r="GI1972" s="5"/>
      <c r="GJ1972" s="5"/>
      <c r="GK1972" s="5"/>
      <c r="GL1972" s="5"/>
      <c r="GM1972" s="5"/>
      <c r="GN1972" s="5"/>
    </row>
    <row r="1973" spans="2:196" x14ac:dyDescent="0.2">
      <c r="B1973" s="5"/>
      <c r="C1973" s="5"/>
      <c r="D1973" s="5"/>
      <c r="E1973" s="5"/>
      <c r="F1973" s="3"/>
      <c r="G1973" s="3"/>
      <c r="H1973" s="5"/>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c r="FV1973" s="5"/>
      <c r="FW1973" s="5"/>
      <c r="FX1973" s="5"/>
      <c r="FY1973" s="5"/>
      <c r="FZ1973" s="5"/>
      <c r="GA1973" s="5"/>
      <c r="GB1973" s="5"/>
      <c r="GC1973" s="5"/>
      <c r="GD1973" s="5"/>
      <c r="GE1973" s="5"/>
      <c r="GF1973" s="5"/>
      <c r="GG1973" s="5"/>
      <c r="GH1973" s="5"/>
      <c r="GI1973" s="5"/>
      <c r="GJ1973" s="5"/>
      <c r="GK1973" s="5"/>
      <c r="GL1973" s="5"/>
      <c r="GM1973" s="5"/>
      <c r="GN1973" s="5"/>
    </row>
    <row r="1974" spans="2:196" x14ac:dyDescent="0.2">
      <c r="B1974" s="5"/>
      <c r="C1974" s="5"/>
      <c r="D1974" s="5"/>
      <c r="E1974" s="5"/>
      <c r="F1974" s="3"/>
      <c r="G1974" s="3"/>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c r="FV1974" s="5"/>
      <c r="FW1974" s="5"/>
      <c r="FX1974" s="5"/>
      <c r="FY1974" s="5"/>
      <c r="FZ1974" s="5"/>
      <c r="GA1974" s="5"/>
      <c r="GB1974" s="5"/>
      <c r="GC1974" s="5"/>
      <c r="GD1974" s="5"/>
      <c r="GE1974" s="5"/>
      <c r="GF1974" s="5"/>
      <c r="GG1974" s="5"/>
      <c r="GH1974" s="5"/>
      <c r="GI1974" s="5"/>
      <c r="GJ1974" s="5"/>
      <c r="GK1974" s="5"/>
      <c r="GL1974" s="5"/>
      <c r="GM1974" s="5"/>
      <c r="GN1974" s="5"/>
    </row>
    <row r="1975" spans="2:196" x14ac:dyDescent="0.2">
      <c r="B1975" s="5"/>
      <c r="C1975" s="5"/>
      <c r="D1975" s="5"/>
      <c r="E1975" s="5"/>
      <c r="F1975" s="3"/>
      <c r="G1975" s="3"/>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c r="FV1975" s="5"/>
      <c r="FW1975" s="5"/>
      <c r="FX1975" s="5"/>
      <c r="FY1975" s="5"/>
      <c r="FZ1975" s="5"/>
      <c r="GA1975" s="5"/>
      <c r="GB1975" s="5"/>
      <c r="GC1975" s="5"/>
      <c r="GD1975" s="5"/>
      <c r="GE1975" s="5"/>
      <c r="GF1975" s="5"/>
      <c r="GG1975" s="5"/>
      <c r="GH1975" s="5"/>
      <c r="GI1975" s="5"/>
      <c r="GJ1975" s="5"/>
      <c r="GK1975" s="5"/>
      <c r="GL1975" s="5"/>
      <c r="GM1975" s="5"/>
      <c r="GN1975" s="5"/>
    </row>
    <row r="1976" spans="2:196" x14ac:dyDescent="0.2">
      <c r="B1976" s="5"/>
      <c r="C1976" s="5"/>
      <c r="D1976" s="5"/>
      <c r="E1976" s="5"/>
      <c r="F1976" s="3"/>
      <c r="G1976" s="3"/>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c r="FV1976" s="5"/>
      <c r="FW1976" s="5"/>
      <c r="FX1976" s="5"/>
      <c r="FY1976" s="5"/>
      <c r="FZ1976" s="5"/>
      <c r="GA1976" s="5"/>
      <c r="GB1976" s="5"/>
      <c r="GC1976" s="5"/>
      <c r="GD1976" s="5"/>
      <c r="GE1976" s="5"/>
      <c r="GF1976" s="5"/>
      <c r="GG1976" s="5"/>
      <c r="GH1976" s="5"/>
      <c r="GI1976" s="5"/>
      <c r="GJ1976" s="5"/>
      <c r="GK1976" s="5"/>
      <c r="GL1976" s="5"/>
      <c r="GM1976" s="5"/>
      <c r="GN1976" s="5"/>
    </row>
    <row r="1977" spans="2:196" x14ac:dyDescent="0.2">
      <c r="B1977" s="5"/>
      <c r="C1977" s="5"/>
      <c r="D1977" s="5"/>
      <c r="E1977" s="5"/>
      <c r="F1977" s="3"/>
      <c r="G1977" s="3"/>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c r="FV1977" s="5"/>
      <c r="FW1977" s="5"/>
      <c r="FX1977" s="5"/>
      <c r="FY1977" s="5"/>
      <c r="FZ1977" s="5"/>
      <c r="GA1977" s="5"/>
      <c r="GB1977" s="5"/>
      <c r="GC1977" s="5"/>
      <c r="GD1977" s="5"/>
      <c r="GE1977" s="5"/>
      <c r="GF1977" s="5"/>
      <c r="GG1977" s="5"/>
      <c r="GH1977" s="5"/>
      <c r="GI1977" s="5"/>
      <c r="GJ1977" s="5"/>
      <c r="GK1977" s="5"/>
      <c r="GL1977" s="5"/>
      <c r="GM1977" s="5"/>
      <c r="GN1977" s="5"/>
    </row>
    <row r="1978" spans="2:196" x14ac:dyDescent="0.2">
      <c r="B1978" s="5"/>
      <c r="C1978" s="5"/>
      <c r="D1978" s="5"/>
      <c r="E1978" s="5"/>
      <c r="F1978" s="3"/>
      <c r="G1978" s="3"/>
      <c r="H1978" s="5"/>
      <c r="I1978" s="5"/>
      <c r="J1978" s="5"/>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c r="FV1978" s="5"/>
      <c r="FW1978" s="5"/>
      <c r="FX1978" s="5"/>
      <c r="FY1978" s="5"/>
      <c r="FZ1978" s="5"/>
      <c r="GA1978" s="5"/>
      <c r="GB1978" s="5"/>
      <c r="GC1978" s="5"/>
      <c r="GD1978" s="5"/>
      <c r="GE1978" s="5"/>
      <c r="GF1978" s="5"/>
      <c r="GG1978" s="5"/>
      <c r="GH1978" s="5"/>
      <c r="GI1978" s="5"/>
      <c r="GJ1978" s="5"/>
      <c r="GK1978" s="5"/>
      <c r="GL1978" s="5"/>
      <c r="GM1978" s="5"/>
      <c r="GN1978" s="5"/>
    </row>
    <row r="1979" spans="2:196" x14ac:dyDescent="0.2">
      <c r="B1979" s="5"/>
      <c r="C1979" s="5"/>
      <c r="D1979" s="5"/>
      <c r="E1979" s="5"/>
      <c r="F1979" s="3"/>
      <c r="G1979" s="3"/>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c r="FV1979" s="5"/>
      <c r="FW1979" s="5"/>
      <c r="FX1979" s="5"/>
      <c r="FY1979" s="5"/>
      <c r="FZ1979" s="5"/>
      <c r="GA1979" s="5"/>
      <c r="GB1979" s="5"/>
      <c r="GC1979" s="5"/>
      <c r="GD1979" s="5"/>
      <c r="GE1979" s="5"/>
      <c r="GF1979" s="5"/>
      <c r="GG1979" s="5"/>
      <c r="GH1979" s="5"/>
      <c r="GI1979" s="5"/>
      <c r="GJ1979" s="5"/>
      <c r="GK1979" s="5"/>
      <c r="GL1979" s="5"/>
      <c r="GM1979" s="5"/>
      <c r="GN1979" s="5"/>
    </row>
    <row r="1980" spans="2:196" x14ac:dyDescent="0.2">
      <c r="B1980" s="5"/>
      <c r="C1980" s="5"/>
      <c r="D1980" s="5"/>
      <c r="E1980" s="5"/>
      <c r="F1980" s="3"/>
      <c r="G1980" s="3"/>
      <c r="H1980" s="5"/>
      <c r="I1980" s="5"/>
      <c r="J1980" s="5"/>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c r="FV1980" s="5"/>
      <c r="FW1980" s="5"/>
      <c r="FX1980" s="5"/>
      <c r="FY1980" s="5"/>
      <c r="FZ1980" s="5"/>
      <c r="GA1980" s="5"/>
      <c r="GB1980" s="5"/>
      <c r="GC1980" s="5"/>
      <c r="GD1980" s="5"/>
      <c r="GE1980" s="5"/>
      <c r="GF1980" s="5"/>
      <c r="GG1980" s="5"/>
      <c r="GH1980" s="5"/>
      <c r="GI1980" s="5"/>
      <c r="GJ1980" s="5"/>
      <c r="GK1980" s="5"/>
      <c r="GL1980" s="5"/>
      <c r="GM1980" s="5"/>
      <c r="GN1980" s="5"/>
    </row>
    <row r="1981" spans="2:196" x14ac:dyDescent="0.2">
      <c r="B1981" s="5"/>
      <c r="C1981" s="5"/>
      <c r="D1981" s="5"/>
      <c r="E1981" s="5"/>
      <c r="F1981" s="3"/>
      <c r="G1981" s="3"/>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c r="FV1981" s="5"/>
      <c r="FW1981" s="5"/>
      <c r="FX1981" s="5"/>
      <c r="FY1981" s="5"/>
      <c r="FZ1981" s="5"/>
      <c r="GA1981" s="5"/>
      <c r="GB1981" s="5"/>
      <c r="GC1981" s="5"/>
      <c r="GD1981" s="5"/>
      <c r="GE1981" s="5"/>
      <c r="GF1981" s="5"/>
      <c r="GG1981" s="5"/>
      <c r="GH1981" s="5"/>
      <c r="GI1981" s="5"/>
      <c r="GJ1981" s="5"/>
      <c r="GK1981" s="5"/>
      <c r="GL1981" s="5"/>
      <c r="GM1981" s="5"/>
      <c r="GN1981" s="5"/>
    </row>
    <row r="1982" spans="2:196" x14ac:dyDescent="0.2">
      <c r="B1982" s="5"/>
      <c r="C1982" s="5"/>
      <c r="D1982" s="5"/>
      <c r="E1982" s="5"/>
      <c r="F1982" s="3"/>
      <c r="G1982" s="3"/>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c r="FV1982" s="5"/>
      <c r="FW1982" s="5"/>
      <c r="FX1982" s="5"/>
      <c r="FY1982" s="5"/>
      <c r="FZ1982" s="5"/>
      <c r="GA1982" s="5"/>
      <c r="GB1982" s="5"/>
      <c r="GC1982" s="5"/>
      <c r="GD1982" s="5"/>
      <c r="GE1982" s="5"/>
      <c r="GF1982" s="5"/>
      <c r="GG1982" s="5"/>
      <c r="GH1982" s="5"/>
      <c r="GI1982" s="5"/>
      <c r="GJ1982" s="5"/>
      <c r="GK1982" s="5"/>
      <c r="GL1982" s="5"/>
      <c r="GM1982" s="5"/>
      <c r="GN1982" s="5"/>
    </row>
    <row r="1983" spans="2:196" x14ac:dyDescent="0.2">
      <c r="B1983" s="5"/>
      <c r="C1983" s="5"/>
      <c r="D1983" s="5"/>
      <c r="E1983" s="5"/>
      <c r="F1983" s="3"/>
      <c r="G1983" s="3"/>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c r="FV1983" s="5"/>
      <c r="FW1983" s="5"/>
      <c r="FX1983" s="5"/>
      <c r="FY1983" s="5"/>
      <c r="FZ1983" s="5"/>
      <c r="GA1983" s="5"/>
      <c r="GB1983" s="5"/>
      <c r="GC1983" s="5"/>
      <c r="GD1983" s="5"/>
      <c r="GE1983" s="5"/>
      <c r="GF1983" s="5"/>
      <c r="GG1983" s="5"/>
      <c r="GH1983" s="5"/>
      <c r="GI1983" s="5"/>
      <c r="GJ1983" s="5"/>
      <c r="GK1983" s="5"/>
      <c r="GL1983" s="5"/>
      <c r="GM1983" s="5"/>
      <c r="GN1983" s="5"/>
    </row>
    <row r="1984" spans="2:196" x14ac:dyDescent="0.2">
      <c r="B1984" s="5"/>
      <c r="C1984" s="5"/>
      <c r="D1984" s="5"/>
      <c r="E1984" s="5"/>
      <c r="F1984" s="3"/>
      <c r="G1984" s="3"/>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c r="FV1984" s="5"/>
      <c r="FW1984" s="5"/>
      <c r="FX1984" s="5"/>
      <c r="FY1984" s="5"/>
      <c r="FZ1984" s="5"/>
      <c r="GA1984" s="5"/>
      <c r="GB1984" s="5"/>
      <c r="GC1984" s="5"/>
      <c r="GD1984" s="5"/>
      <c r="GE1984" s="5"/>
      <c r="GF1984" s="5"/>
      <c r="GG1984" s="5"/>
      <c r="GH1984" s="5"/>
      <c r="GI1984" s="5"/>
      <c r="GJ1984" s="5"/>
      <c r="GK1984" s="5"/>
      <c r="GL1984" s="5"/>
      <c r="GM1984" s="5"/>
      <c r="GN1984" s="5"/>
    </row>
    <row r="1985" spans="2:196" x14ac:dyDescent="0.2">
      <c r="B1985" s="5"/>
      <c r="C1985" s="5"/>
      <c r="D1985" s="5"/>
      <c r="E1985" s="5"/>
      <c r="F1985" s="3"/>
      <c r="G1985" s="3"/>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c r="FV1985" s="5"/>
      <c r="FW1985" s="5"/>
      <c r="FX1985" s="5"/>
      <c r="FY1985" s="5"/>
      <c r="FZ1985" s="5"/>
      <c r="GA1985" s="5"/>
      <c r="GB1985" s="5"/>
      <c r="GC1985" s="5"/>
      <c r="GD1985" s="5"/>
      <c r="GE1985" s="5"/>
      <c r="GF1985" s="5"/>
      <c r="GG1985" s="5"/>
      <c r="GH1985" s="5"/>
      <c r="GI1985" s="5"/>
      <c r="GJ1985" s="5"/>
      <c r="GK1985" s="5"/>
      <c r="GL1985" s="5"/>
      <c r="GM1985" s="5"/>
      <c r="GN1985" s="5"/>
    </row>
    <row r="1986" spans="2:196" x14ac:dyDescent="0.2">
      <c r="B1986" s="5"/>
      <c r="C1986" s="5"/>
      <c r="D1986" s="5"/>
      <c r="E1986" s="5"/>
      <c r="F1986" s="3"/>
      <c r="G1986" s="3"/>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c r="FV1986" s="5"/>
      <c r="FW1986" s="5"/>
      <c r="FX1986" s="5"/>
      <c r="FY1986" s="5"/>
      <c r="FZ1986" s="5"/>
      <c r="GA1986" s="5"/>
      <c r="GB1986" s="5"/>
      <c r="GC1986" s="5"/>
      <c r="GD1986" s="5"/>
      <c r="GE1986" s="5"/>
      <c r="GF1986" s="5"/>
      <c r="GG1986" s="5"/>
      <c r="GH1986" s="5"/>
      <c r="GI1986" s="5"/>
      <c r="GJ1986" s="5"/>
      <c r="GK1986" s="5"/>
      <c r="GL1986" s="5"/>
      <c r="GM1986" s="5"/>
      <c r="GN1986" s="5"/>
    </row>
    <row r="1987" spans="2:196" x14ac:dyDescent="0.2">
      <c r="B1987" s="5"/>
      <c r="C1987" s="5"/>
      <c r="D1987" s="5"/>
      <c r="E1987" s="5"/>
      <c r="F1987" s="3"/>
      <c r="G1987" s="3"/>
      <c r="H1987" s="5"/>
      <c r="I1987" s="5"/>
      <c r="J1987" s="5"/>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c r="FV1987" s="5"/>
      <c r="FW1987" s="5"/>
      <c r="FX1987" s="5"/>
      <c r="FY1987" s="5"/>
      <c r="FZ1987" s="5"/>
      <c r="GA1987" s="5"/>
      <c r="GB1987" s="5"/>
      <c r="GC1987" s="5"/>
      <c r="GD1987" s="5"/>
      <c r="GE1987" s="5"/>
      <c r="GF1987" s="5"/>
      <c r="GG1987" s="5"/>
      <c r="GH1987" s="5"/>
      <c r="GI1987" s="5"/>
      <c r="GJ1987" s="5"/>
      <c r="GK1987" s="5"/>
      <c r="GL1987" s="5"/>
      <c r="GM1987" s="5"/>
      <c r="GN1987" s="5"/>
    </row>
    <row r="1988" spans="2:196" x14ac:dyDescent="0.2">
      <c r="B1988" s="5"/>
      <c r="C1988" s="5"/>
      <c r="D1988" s="5"/>
      <c r="E1988" s="5"/>
      <c r="F1988" s="3"/>
      <c r="G1988" s="3"/>
      <c r="H1988" s="5"/>
      <c r="I1988" s="5"/>
      <c r="J1988" s="5"/>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c r="FV1988" s="5"/>
      <c r="FW1988" s="5"/>
      <c r="FX1988" s="5"/>
      <c r="FY1988" s="5"/>
      <c r="FZ1988" s="5"/>
      <c r="GA1988" s="5"/>
      <c r="GB1988" s="5"/>
      <c r="GC1988" s="5"/>
      <c r="GD1988" s="5"/>
      <c r="GE1988" s="5"/>
      <c r="GF1988" s="5"/>
      <c r="GG1988" s="5"/>
      <c r="GH1988" s="5"/>
      <c r="GI1988" s="5"/>
      <c r="GJ1988" s="5"/>
      <c r="GK1988" s="5"/>
      <c r="GL1988" s="5"/>
      <c r="GM1988" s="5"/>
      <c r="GN1988" s="5"/>
    </row>
    <row r="1989" spans="2:196" x14ac:dyDescent="0.2">
      <c r="B1989" s="5"/>
      <c r="C1989" s="5"/>
      <c r="D1989" s="5"/>
      <c r="E1989" s="5"/>
      <c r="F1989" s="3"/>
      <c r="G1989" s="3"/>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c r="FV1989" s="5"/>
      <c r="FW1989" s="5"/>
      <c r="FX1989" s="5"/>
      <c r="FY1989" s="5"/>
      <c r="FZ1989" s="5"/>
      <c r="GA1989" s="5"/>
      <c r="GB1989" s="5"/>
      <c r="GC1989" s="5"/>
      <c r="GD1989" s="5"/>
      <c r="GE1989" s="5"/>
      <c r="GF1989" s="5"/>
      <c r="GG1989" s="5"/>
      <c r="GH1989" s="5"/>
      <c r="GI1989" s="5"/>
      <c r="GJ1989" s="5"/>
      <c r="GK1989" s="5"/>
      <c r="GL1989" s="5"/>
      <c r="GM1989" s="5"/>
      <c r="GN1989" s="5"/>
    </row>
    <row r="1990" spans="2:196" x14ac:dyDescent="0.2">
      <c r="B1990" s="5"/>
      <c r="C1990" s="5"/>
      <c r="D1990" s="5"/>
      <c r="E1990" s="5"/>
      <c r="F1990" s="3"/>
      <c r="G1990" s="3"/>
      <c r="H1990" s="5"/>
      <c r="I1990" s="5"/>
      <c r="J1990" s="5"/>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c r="FV1990" s="5"/>
      <c r="FW1990" s="5"/>
      <c r="FX1990" s="5"/>
      <c r="FY1990" s="5"/>
      <c r="FZ1990" s="5"/>
      <c r="GA1990" s="5"/>
      <c r="GB1990" s="5"/>
      <c r="GC1990" s="5"/>
      <c r="GD1990" s="5"/>
      <c r="GE1990" s="5"/>
      <c r="GF1990" s="5"/>
      <c r="GG1990" s="5"/>
      <c r="GH1990" s="5"/>
      <c r="GI1990" s="5"/>
      <c r="GJ1990" s="5"/>
      <c r="GK1990" s="5"/>
      <c r="GL1990" s="5"/>
      <c r="GM1990" s="5"/>
      <c r="GN1990" s="5"/>
    </row>
    <row r="1991" spans="2:196" x14ac:dyDescent="0.2">
      <c r="B1991" s="5"/>
      <c r="C1991" s="5"/>
      <c r="D1991" s="5"/>
      <c r="E1991" s="5"/>
      <c r="F1991" s="3"/>
      <c r="G1991" s="3"/>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c r="FV1991" s="5"/>
      <c r="FW1991" s="5"/>
      <c r="FX1991" s="5"/>
      <c r="FY1991" s="5"/>
      <c r="FZ1991" s="5"/>
      <c r="GA1991" s="5"/>
      <c r="GB1991" s="5"/>
      <c r="GC1991" s="5"/>
      <c r="GD1991" s="5"/>
      <c r="GE1991" s="5"/>
      <c r="GF1991" s="5"/>
      <c r="GG1991" s="5"/>
      <c r="GH1991" s="5"/>
      <c r="GI1991" s="5"/>
      <c r="GJ1991" s="5"/>
      <c r="GK1991" s="5"/>
      <c r="GL1991" s="5"/>
      <c r="GM1991" s="5"/>
      <c r="GN1991" s="5"/>
    </row>
    <row r="1992" spans="2:196" x14ac:dyDescent="0.2">
      <c r="B1992" s="5"/>
      <c r="C1992" s="5"/>
      <c r="D1992" s="5"/>
      <c r="E1992" s="5"/>
      <c r="F1992" s="3"/>
      <c r="G1992" s="3"/>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c r="FV1992" s="5"/>
      <c r="FW1992" s="5"/>
      <c r="FX1992" s="5"/>
      <c r="FY1992" s="5"/>
      <c r="FZ1992" s="5"/>
      <c r="GA1992" s="5"/>
      <c r="GB1992" s="5"/>
      <c r="GC1992" s="5"/>
      <c r="GD1992" s="5"/>
      <c r="GE1992" s="5"/>
      <c r="GF1992" s="5"/>
      <c r="GG1992" s="5"/>
      <c r="GH1992" s="5"/>
      <c r="GI1992" s="5"/>
      <c r="GJ1992" s="5"/>
      <c r="GK1992" s="5"/>
      <c r="GL1992" s="5"/>
      <c r="GM1992" s="5"/>
      <c r="GN1992" s="5"/>
    </row>
    <row r="1993" spans="2:196" x14ac:dyDescent="0.2">
      <c r="B1993" s="5"/>
      <c r="C1993" s="5"/>
      <c r="D1993" s="5"/>
      <c r="E1993" s="5"/>
      <c r="F1993" s="3"/>
      <c r="G1993" s="3"/>
      <c r="H1993" s="5"/>
      <c r="I1993" s="5"/>
      <c r="J1993" s="5"/>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c r="FV1993" s="5"/>
      <c r="FW1993" s="5"/>
      <c r="FX1993" s="5"/>
      <c r="FY1993" s="5"/>
      <c r="FZ1993" s="5"/>
      <c r="GA1993" s="5"/>
      <c r="GB1993" s="5"/>
      <c r="GC1993" s="5"/>
      <c r="GD1993" s="5"/>
      <c r="GE1993" s="5"/>
      <c r="GF1993" s="5"/>
      <c r="GG1993" s="5"/>
      <c r="GH1993" s="5"/>
      <c r="GI1993" s="5"/>
      <c r="GJ1993" s="5"/>
      <c r="GK1993" s="5"/>
      <c r="GL1993" s="5"/>
      <c r="GM1993" s="5"/>
      <c r="GN1993" s="5"/>
    </row>
    <row r="1994" spans="2:196" x14ac:dyDescent="0.2">
      <c r="B1994" s="5"/>
      <c r="C1994" s="5"/>
      <c r="D1994" s="5"/>
      <c r="E1994" s="5"/>
      <c r="F1994" s="3"/>
      <c r="G1994" s="3"/>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c r="FV1994" s="5"/>
      <c r="FW1994" s="5"/>
      <c r="FX1994" s="5"/>
      <c r="FY1994" s="5"/>
      <c r="FZ1994" s="5"/>
      <c r="GA1994" s="5"/>
      <c r="GB1994" s="5"/>
      <c r="GC1994" s="5"/>
      <c r="GD1994" s="5"/>
      <c r="GE1994" s="5"/>
      <c r="GF1994" s="5"/>
      <c r="GG1994" s="5"/>
      <c r="GH1994" s="5"/>
      <c r="GI1994" s="5"/>
      <c r="GJ1994" s="5"/>
      <c r="GK1994" s="5"/>
      <c r="GL1994" s="5"/>
      <c r="GM1994" s="5"/>
      <c r="GN1994" s="5"/>
    </row>
    <row r="1995" spans="2:196" x14ac:dyDescent="0.2">
      <c r="B1995" s="5"/>
      <c r="C1995" s="5"/>
      <c r="D1995" s="5"/>
      <c r="E1995" s="5"/>
      <c r="F1995" s="3"/>
      <c r="G1995" s="3"/>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c r="FV1995" s="5"/>
      <c r="FW1995" s="5"/>
      <c r="FX1995" s="5"/>
      <c r="FY1995" s="5"/>
      <c r="FZ1995" s="5"/>
      <c r="GA1995" s="5"/>
      <c r="GB1995" s="5"/>
      <c r="GC1995" s="5"/>
      <c r="GD1995" s="5"/>
      <c r="GE1995" s="5"/>
      <c r="GF1995" s="5"/>
      <c r="GG1995" s="5"/>
      <c r="GH1995" s="5"/>
      <c r="GI1995" s="5"/>
      <c r="GJ1995" s="5"/>
      <c r="GK1995" s="5"/>
      <c r="GL1995" s="5"/>
      <c r="GM1995" s="5"/>
      <c r="GN1995" s="5"/>
    </row>
    <row r="1996" spans="2:196" x14ac:dyDescent="0.2">
      <c r="B1996" s="5"/>
      <c r="C1996" s="5"/>
      <c r="D1996" s="5"/>
      <c r="E1996" s="5"/>
      <c r="F1996" s="3"/>
      <c r="G1996" s="3"/>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c r="FV1996" s="5"/>
      <c r="FW1996" s="5"/>
      <c r="FX1996" s="5"/>
      <c r="FY1996" s="5"/>
      <c r="FZ1996" s="5"/>
      <c r="GA1996" s="5"/>
      <c r="GB1996" s="5"/>
      <c r="GC1996" s="5"/>
      <c r="GD1996" s="5"/>
      <c r="GE1996" s="5"/>
      <c r="GF1996" s="5"/>
      <c r="GG1996" s="5"/>
      <c r="GH1996" s="5"/>
      <c r="GI1996" s="5"/>
      <c r="GJ1996" s="5"/>
      <c r="GK1996" s="5"/>
      <c r="GL1996" s="5"/>
      <c r="GM1996" s="5"/>
      <c r="GN1996" s="5"/>
    </row>
    <row r="1997" spans="2:196" x14ac:dyDescent="0.2">
      <c r="B1997" s="5"/>
      <c r="C1997" s="5"/>
      <c r="D1997" s="5"/>
      <c r="E1997" s="5"/>
      <c r="F1997" s="3"/>
      <c r="G1997" s="3"/>
      <c r="H1997" s="5"/>
      <c r="I1997" s="5"/>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c r="FV1997" s="5"/>
      <c r="FW1997" s="5"/>
      <c r="FX1997" s="5"/>
      <c r="FY1997" s="5"/>
      <c r="FZ1997" s="5"/>
      <c r="GA1997" s="5"/>
      <c r="GB1997" s="5"/>
      <c r="GC1997" s="5"/>
      <c r="GD1997" s="5"/>
      <c r="GE1997" s="5"/>
      <c r="GF1997" s="5"/>
      <c r="GG1997" s="5"/>
      <c r="GH1997" s="5"/>
      <c r="GI1997" s="5"/>
      <c r="GJ1997" s="5"/>
      <c r="GK1997" s="5"/>
      <c r="GL1997" s="5"/>
      <c r="GM1997" s="5"/>
      <c r="GN1997" s="5"/>
    </row>
    <row r="1998" spans="2:196" x14ac:dyDescent="0.2">
      <c r="B1998" s="5"/>
      <c r="C1998" s="5"/>
      <c r="D1998" s="5"/>
      <c r="E1998" s="5"/>
      <c r="F1998" s="3"/>
      <c r="G1998" s="3"/>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c r="FV1998" s="5"/>
      <c r="FW1998" s="5"/>
      <c r="FX1998" s="5"/>
      <c r="FY1998" s="5"/>
      <c r="FZ1998" s="5"/>
      <c r="GA1998" s="5"/>
      <c r="GB1998" s="5"/>
      <c r="GC1998" s="5"/>
      <c r="GD1998" s="5"/>
      <c r="GE1998" s="5"/>
      <c r="GF1998" s="5"/>
      <c r="GG1998" s="5"/>
      <c r="GH1998" s="5"/>
      <c r="GI1998" s="5"/>
      <c r="GJ1998" s="5"/>
      <c r="GK1998" s="5"/>
      <c r="GL1998" s="5"/>
      <c r="GM1998" s="5"/>
      <c r="GN1998" s="5"/>
    </row>
    <row r="1999" spans="2:196" x14ac:dyDescent="0.2">
      <c r="B1999" s="5"/>
      <c r="C1999" s="5"/>
      <c r="D1999" s="5"/>
      <c r="E1999" s="5"/>
      <c r="F1999" s="3"/>
      <c r="G1999" s="3"/>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c r="FV1999" s="5"/>
      <c r="FW1999" s="5"/>
      <c r="FX1999" s="5"/>
      <c r="FY1999" s="5"/>
      <c r="FZ1999" s="5"/>
      <c r="GA1999" s="5"/>
      <c r="GB1999" s="5"/>
      <c r="GC1999" s="5"/>
      <c r="GD1999" s="5"/>
      <c r="GE1999" s="5"/>
      <c r="GF1999" s="5"/>
      <c r="GG1999" s="5"/>
      <c r="GH1999" s="5"/>
      <c r="GI1999" s="5"/>
      <c r="GJ1999" s="5"/>
      <c r="GK1999" s="5"/>
      <c r="GL1999" s="5"/>
      <c r="GM1999" s="5"/>
      <c r="GN1999" s="5"/>
    </row>
    <row r="2000" spans="2:196" x14ac:dyDescent="0.2">
      <c r="B2000" s="5"/>
      <c r="C2000" s="5"/>
      <c r="D2000" s="5"/>
      <c r="E2000" s="5"/>
      <c r="F2000" s="3"/>
      <c r="G2000" s="3"/>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c r="FV2000" s="5"/>
      <c r="FW2000" s="5"/>
      <c r="FX2000" s="5"/>
      <c r="FY2000" s="5"/>
      <c r="FZ2000" s="5"/>
      <c r="GA2000" s="5"/>
      <c r="GB2000" s="5"/>
      <c r="GC2000" s="5"/>
      <c r="GD2000" s="5"/>
      <c r="GE2000" s="5"/>
      <c r="GF2000" s="5"/>
      <c r="GG2000" s="5"/>
      <c r="GH2000" s="5"/>
      <c r="GI2000" s="5"/>
      <c r="GJ2000" s="5"/>
      <c r="GK2000" s="5"/>
      <c r="GL2000" s="5"/>
      <c r="GM2000" s="5"/>
      <c r="GN2000" s="5"/>
    </row>
    <row r="2001" spans="2:196" x14ac:dyDescent="0.2">
      <c r="B2001" s="5"/>
      <c r="C2001" s="5"/>
      <c r="D2001" s="5"/>
      <c r="E2001" s="5"/>
      <c r="F2001" s="3"/>
      <c r="G2001" s="3"/>
      <c r="H2001" s="5"/>
      <c r="I2001" s="5"/>
      <c r="J2001" s="5"/>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c r="FV2001" s="5"/>
      <c r="FW2001" s="5"/>
      <c r="FX2001" s="5"/>
      <c r="FY2001" s="5"/>
      <c r="FZ2001" s="5"/>
      <c r="GA2001" s="5"/>
      <c r="GB2001" s="5"/>
      <c r="GC2001" s="5"/>
      <c r="GD2001" s="5"/>
      <c r="GE2001" s="5"/>
      <c r="GF2001" s="5"/>
      <c r="GG2001" s="5"/>
      <c r="GH2001" s="5"/>
      <c r="GI2001" s="5"/>
      <c r="GJ2001" s="5"/>
      <c r="GK2001" s="5"/>
      <c r="GL2001" s="5"/>
      <c r="GM2001" s="5"/>
      <c r="GN2001" s="5"/>
    </row>
    <row r="2002" spans="2:196" x14ac:dyDescent="0.2">
      <c r="B2002" s="5"/>
      <c r="C2002" s="5"/>
      <c r="D2002" s="5"/>
      <c r="E2002" s="5"/>
      <c r="F2002" s="3"/>
      <c r="G2002" s="3"/>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c r="FV2002" s="5"/>
      <c r="FW2002" s="5"/>
      <c r="FX2002" s="5"/>
      <c r="FY2002" s="5"/>
      <c r="FZ2002" s="5"/>
      <c r="GA2002" s="5"/>
      <c r="GB2002" s="5"/>
      <c r="GC2002" s="5"/>
      <c r="GD2002" s="5"/>
      <c r="GE2002" s="5"/>
      <c r="GF2002" s="5"/>
      <c r="GG2002" s="5"/>
      <c r="GH2002" s="5"/>
      <c r="GI2002" s="5"/>
      <c r="GJ2002" s="5"/>
      <c r="GK2002" s="5"/>
      <c r="GL2002" s="5"/>
      <c r="GM2002" s="5"/>
      <c r="GN2002" s="5"/>
    </row>
    <row r="2003" spans="2:196" x14ac:dyDescent="0.2">
      <c r="B2003" s="5"/>
      <c r="C2003" s="5"/>
      <c r="D2003" s="5"/>
      <c r="E2003" s="5"/>
      <c r="F2003" s="3"/>
      <c r="G2003" s="3"/>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c r="FV2003" s="5"/>
      <c r="FW2003" s="5"/>
      <c r="FX2003" s="5"/>
      <c r="FY2003" s="5"/>
      <c r="FZ2003" s="5"/>
      <c r="GA2003" s="5"/>
      <c r="GB2003" s="5"/>
      <c r="GC2003" s="5"/>
      <c r="GD2003" s="5"/>
      <c r="GE2003" s="5"/>
      <c r="GF2003" s="5"/>
      <c r="GG2003" s="5"/>
      <c r="GH2003" s="5"/>
      <c r="GI2003" s="5"/>
      <c r="GJ2003" s="5"/>
      <c r="GK2003" s="5"/>
      <c r="GL2003" s="5"/>
      <c r="GM2003" s="5"/>
      <c r="GN2003" s="5"/>
    </row>
    <row r="2004" spans="2:196" x14ac:dyDescent="0.2">
      <c r="B2004" s="5"/>
      <c r="C2004" s="5"/>
      <c r="D2004" s="5"/>
      <c r="E2004" s="5"/>
      <c r="F2004" s="3"/>
      <c r="G2004" s="3"/>
      <c r="H2004" s="5"/>
      <c r="I2004" s="5"/>
      <c r="J2004" s="5"/>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c r="FV2004" s="5"/>
      <c r="FW2004" s="5"/>
      <c r="FX2004" s="5"/>
      <c r="FY2004" s="5"/>
      <c r="FZ2004" s="5"/>
      <c r="GA2004" s="5"/>
      <c r="GB2004" s="5"/>
      <c r="GC2004" s="5"/>
      <c r="GD2004" s="5"/>
      <c r="GE2004" s="5"/>
      <c r="GF2004" s="5"/>
      <c r="GG2004" s="5"/>
      <c r="GH2004" s="5"/>
      <c r="GI2004" s="5"/>
      <c r="GJ2004" s="5"/>
      <c r="GK2004" s="5"/>
      <c r="GL2004" s="5"/>
      <c r="GM2004" s="5"/>
      <c r="GN2004" s="5"/>
    </row>
    <row r="2005" spans="2:196" x14ac:dyDescent="0.2">
      <c r="B2005" s="5"/>
      <c r="C2005" s="5"/>
      <c r="D2005" s="5"/>
      <c r="E2005" s="5"/>
      <c r="F2005" s="3"/>
      <c r="G2005" s="3"/>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c r="FV2005" s="5"/>
      <c r="FW2005" s="5"/>
      <c r="FX2005" s="5"/>
      <c r="FY2005" s="5"/>
      <c r="FZ2005" s="5"/>
      <c r="GA2005" s="5"/>
      <c r="GB2005" s="5"/>
      <c r="GC2005" s="5"/>
      <c r="GD2005" s="5"/>
      <c r="GE2005" s="5"/>
      <c r="GF2005" s="5"/>
      <c r="GG2005" s="5"/>
      <c r="GH2005" s="5"/>
      <c r="GI2005" s="5"/>
      <c r="GJ2005" s="5"/>
      <c r="GK2005" s="5"/>
      <c r="GL2005" s="5"/>
      <c r="GM2005" s="5"/>
      <c r="GN2005" s="5"/>
    </row>
    <row r="2006" spans="2:196" x14ac:dyDescent="0.2">
      <c r="B2006" s="5"/>
      <c r="C2006" s="5"/>
      <c r="D2006" s="5"/>
      <c r="E2006" s="5"/>
      <c r="F2006" s="3"/>
      <c r="G2006" s="3"/>
      <c r="H2006" s="5"/>
      <c r="I2006" s="5"/>
      <c r="J2006" s="5"/>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c r="FV2006" s="5"/>
      <c r="FW2006" s="5"/>
      <c r="FX2006" s="5"/>
      <c r="FY2006" s="5"/>
      <c r="FZ2006" s="5"/>
      <c r="GA2006" s="5"/>
      <c r="GB2006" s="5"/>
      <c r="GC2006" s="5"/>
      <c r="GD2006" s="5"/>
      <c r="GE2006" s="5"/>
      <c r="GF2006" s="5"/>
      <c r="GG2006" s="5"/>
      <c r="GH2006" s="5"/>
      <c r="GI2006" s="5"/>
      <c r="GJ2006" s="5"/>
      <c r="GK2006" s="5"/>
      <c r="GL2006" s="5"/>
      <c r="GM2006" s="5"/>
      <c r="GN2006" s="5"/>
    </row>
    <row r="2007" spans="2:196" x14ac:dyDescent="0.2">
      <c r="B2007" s="5"/>
      <c r="C2007" s="5"/>
      <c r="D2007" s="5"/>
      <c r="E2007" s="5"/>
      <c r="F2007" s="3"/>
      <c r="G2007" s="3"/>
      <c r="H2007" s="5"/>
      <c r="I2007" s="5"/>
      <c r="J2007" s="5"/>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c r="FV2007" s="5"/>
      <c r="FW2007" s="5"/>
      <c r="FX2007" s="5"/>
      <c r="FY2007" s="5"/>
      <c r="FZ2007" s="5"/>
      <c r="GA2007" s="5"/>
      <c r="GB2007" s="5"/>
      <c r="GC2007" s="5"/>
      <c r="GD2007" s="5"/>
      <c r="GE2007" s="5"/>
      <c r="GF2007" s="5"/>
      <c r="GG2007" s="5"/>
      <c r="GH2007" s="5"/>
      <c r="GI2007" s="5"/>
      <c r="GJ2007" s="5"/>
      <c r="GK2007" s="5"/>
      <c r="GL2007" s="5"/>
      <c r="GM2007" s="5"/>
      <c r="GN2007" s="5"/>
    </row>
    <row r="2008" spans="2:196" x14ac:dyDescent="0.2">
      <c r="B2008" s="5"/>
      <c r="C2008" s="5"/>
      <c r="D2008" s="5"/>
      <c r="E2008" s="5"/>
      <c r="F2008" s="3"/>
      <c r="G2008" s="3"/>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c r="FV2008" s="5"/>
      <c r="FW2008" s="5"/>
      <c r="FX2008" s="5"/>
      <c r="FY2008" s="5"/>
      <c r="FZ2008" s="5"/>
      <c r="GA2008" s="5"/>
      <c r="GB2008" s="5"/>
      <c r="GC2008" s="5"/>
      <c r="GD2008" s="5"/>
      <c r="GE2008" s="5"/>
      <c r="GF2008" s="5"/>
      <c r="GG2008" s="5"/>
      <c r="GH2008" s="5"/>
      <c r="GI2008" s="5"/>
      <c r="GJ2008" s="5"/>
      <c r="GK2008" s="5"/>
      <c r="GL2008" s="5"/>
      <c r="GM2008" s="5"/>
      <c r="GN2008" s="5"/>
    </row>
    <row r="2009" spans="2:196" x14ac:dyDescent="0.2">
      <c r="B2009" s="5"/>
      <c r="C2009" s="5"/>
      <c r="D2009" s="5"/>
      <c r="E2009" s="5"/>
      <c r="F2009" s="3"/>
      <c r="G2009" s="3"/>
      <c r="H2009" s="5"/>
      <c r="I2009" s="5"/>
      <c r="J2009" s="5"/>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c r="FV2009" s="5"/>
      <c r="FW2009" s="5"/>
      <c r="FX2009" s="5"/>
      <c r="FY2009" s="5"/>
      <c r="FZ2009" s="5"/>
      <c r="GA2009" s="5"/>
      <c r="GB2009" s="5"/>
      <c r="GC2009" s="5"/>
      <c r="GD2009" s="5"/>
      <c r="GE2009" s="5"/>
      <c r="GF2009" s="5"/>
      <c r="GG2009" s="5"/>
      <c r="GH2009" s="5"/>
      <c r="GI2009" s="5"/>
      <c r="GJ2009" s="5"/>
      <c r="GK2009" s="5"/>
      <c r="GL2009" s="5"/>
      <c r="GM2009" s="5"/>
      <c r="GN2009" s="5"/>
    </row>
    <row r="2010" spans="2:196" x14ac:dyDescent="0.2">
      <c r="B2010" s="5"/>
      <c r="C2010" s="5"/>
      <c r="D2010" s="5"/>
      <c r="E2010" s="5"/>
      <c r="F2010" s="3"/>
      <c r="G2010" s="3"/>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c r="FV2010" s="5"/>
      <c r="FW2010" s="5"/>
      <c r="FX2010" s="5"/>
      <c r="FY2010" s="5"/>
      <c r="FZ2010" s="5"/>
      <c r="GA2010" s="5"/>
      <c r="GB2010" s="5"/>
      <c r="GC2010" s="5"/>
      <c r="GD2010" s="5"/>
      <c r="GE2010" s="5"/>
      <c r="GF2010" s="5"/>
      <c r="GG2010" s="5"/>
      <c r="GH2010" s="5"/>
      <c r="GI2010" s="5"/>
      <c r="GJ2010" s="5"/>
      <c r="GK2010" s="5"/>
      <c r="GL2010" s="5"/>
      <c r="GM2010" s="5"/>
      <c r="GN2010" s="5"/>
    </row>
    <row r="2011" spans="2:196" x14ac:dyDescent="0.2">
      <c r="B2011" s="5"/>
      <c r="C2011" s="5"/>
      <c r="D2011" s="5"/>
      <c r="E2011" s="5"/>
      <c r="F2011" s="3"/>
      <c r="G2011" s="3"/>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c r="FV2011" s="5"/>
      <c r="FW2011" s="5"/>
      <c r="FX2011" s="5"/>
      <c r="FY2011" s="5"/>
      <c r="FZ2011" s="5"/>
      <c r="GA2011" s="5"/>
      <c r="GB2011" s="5"/>
      <c r="GC2011" s="5"/>
      <c r="GD2011" s="5"/>
      <c r="GE2011" s="5"/>
      <c r="GF2011" s="5"/>
      <c r="GG2011" s="5"/>
      <c r="GH2011" s="5"/>
      <c r="GI2011" s="5"/>
      <c r="GJ2011" s="5"/>
      <c r="GK2011" s="5"/>
      <c r="GL2011" s="5"/>
      <c r="GM2011" s="5"/>
      <c r="GN2011" s="5"/>
    </row>
    <row r="2012" spans="2:196" x14ac:dyDescent="0.2">
      <c r="B2012" s="5"/>
      <c r="C2012" s="5"/>
      <c r="D2012" s="5"/>
      <c r="E2012" s="5"/>
      <c r="F2012" s="3"/>
      <c r="G2012" s="3"/>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c r="FV2012" s="5"/>
      <c r="FW2012" s="5"/>
      <c r="FX2012" s="5"/>
      <c r="FY2012" s="5"/>
      <c r="FZ2012" s="5"/>
      <c r="GA2012" s="5"/>
      <c r="GB2012" s="5"/>
      <c r="GC2012" s="5"/>
      <c r="GD2012" s="5"/>
      <c r="GE2012" s="5"/>
      <c r="GF2012" s="5"/>
      <c r="GG2012" s="5"/>
      <c r="GH2012" s="5"/>
      <c r="GI2012" s="5"/>
      <c r="GJ2012" s="5"/>
      <c r="GK2012" s="5"/>
      <c r="GL2012" s="5"/>
      <c r="GM2012" s="5"/>
      <c r="GN2012" s="5"/>
    </row>
    <row r="2013" spans="2:196" x14ac:dyDescent="0.2">
      <c r="B2013" s="5"/>
      <c r="C2013" s="5"/>
      <c r="D2013" s="5"/>
      <c r="E2013" s="5"/>
      <c r="F2013" s="3"/>
      <c r="G2013" s="3"/>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c r="FV2013" s="5"/>
      <c r="FW2013" s="5"/>
      <c r="FX2013" s="5"/>
      <c r="FY2013" s="5"/>
      <c r="FZ2013" s="5"/>
      <c r="GA2013" s="5"/>
      <c r="GB2013" s="5"/>
      <c r="GC2013" s="5"/>
      <c r="GD2013" s="5"/>
      <c r="GE2013" s="5"/>
      <c r="GF2013" s="5"/>
      <c r="GG2013" s="5"/>
      <c r="GH2013" s="5"/>
      <c r="GI2013" s="5"/>
      <c r="GJ2013" s="5"/>
      <c r="GK2013" s="5"/>
      <c r="GL2013" s="5"/>
      <c r="GM2013" s="5"/>
      <c r="GN2013" s="5"/>
    </row>
    <row r="2014" spans="2:196" x14ac:dyDescent="0.2">
      <c r="B2014" s="5"/>
      <c r="C2014" s="5"/>
      <c r="D2014" s="5"/>
      <c r="E2014" s="5"/>
      <c r="F2014" s="3"/>
      <c r="G2014" s="3"/>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c r="FV2014" s="5"/>
      <c r="FW2014" s="5"/>
      <c r="FX2014" s="5"/>
      <c r="FY2014" s="5"/>
      <c r="FZ2014" s="5"/>
      <c r="GA2014" s="5"/>
      <c r="GB2014" s="5"/>
      <c r="GC2014" s="5"/>
      <c r="GD2014" s="5"/>
      <c r="GE2014" s="5"/>
      <c r="GF2014" s="5"/>
      <c r="GG2014" s="5"/>
      <c r="GH2014" s="5"/>
      <c r="GI2014" s="5"/>
      <c r="GJ2014" s="5"/>
      <c r="GK2014" s="5"/>
      <c r="GL2014" s="5"/>
      <c r="GM2014" s="5"/>
      <c r="GN2014" s="5"/>
    </row>
    <row r="2015" spans="2:196" x14ac:dyDescent="0.2">
      <c r="B2015" s="5"/>
      <c r="C2015" s="5"/>
      <c r="D2015" s="5"/>
      <c r="E2015" s="5"/>
      <c r="F2015" s="3"/>
      <c r="G2015" s="3"/>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c r="FV2015" s="5"/>
      <c r="FW2015" s="5"/>
      <c r="FX2015" s="5"/>
      <c r="FY2015" s="5"/>
      <c r="FZ2015" s="5"/>
      <c r="GA2015" s="5"/>
      <c r="GB2015" s="5"/>
      <c r="GC2015" s="5"/>
      <c r="GD2015" s="5"/>
      <c r="GE2015" s="5"/>
      <c r="GF2015" s="5"/>
      <c r="GG2015" s="5"/>
      <c r="GH2015" s="5"/>
      <c r="GI2015" s="5"/>
      <c r="GJ2015" s="5"/>
      <c r="GK2015" s="5"/>
      <c r="GL2015" s="5"/>
      <c r="GM2015" s="5"/>
      <c r="GN2015" s="5"/>
    </row>
    <row r="2016" spans="2:196" x14ac:dyDescent="0.2">
      <c r="B2016" s="5"/>
      <c r="C2016" s="5"/>
      <c r="D2016" s="5"/>
      <c r="E2016" s="5"/>
      <c r="F2016" s="3"/>
      <c r="G2016" s="3"/>
      <c r="H2016" s="5"/>
      <c r="I2016" s="5"/>
      <c r="J2016" s="5"/>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c r="FV2016" s="5"/>
      <c r="FW2016" s="5"/>
      <c r="FX2016" s="5"/>
      <c r="FY2016" s="5"/>
      <c r="FZ2016" s="5"/>
      <c r="GA2016" s="5"/>
      <c r="GB2016" s="5"/>
      <c r="GC2016" s="5"/>
      <c r="GD2016" s="5"/>
      <c r="GE2016" s="5"/>
      <c r="GF2016" s="5"/>
      <c r="GG2016" s="5"/>
      <c r="GH2016" s="5"/>
      <c r="GI2016" s="5"/>
      <c r="GJ2016" s="5"/>
      <c r="GK2016" s="5"/>
      <c r="GL2016" s="5"/>
      <c r="GM2016" s="5"/>
      <c r="GN2016" s="5"/>
    </row>
    <row r="2017" spans="2:196" x14ac:dyDescent="0.2">
      <c r="B2017" s="5"/>
      <c r="C2017" s="5"/>
      <c r="D2017" s="5"/>
      <c r="E2017" s="5"/>
      <c r="F2017" s="3"/>
      <c r="G2017" s="3"/>
      <c r="H2017" s="5"/>
      <c r="I2017" s="5"/>
      <c r="J2017" s="5"/>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c r="FV2017" s="5"/>
      <c r="FW2017" s="5"/>
      <c r="FX2017" s="5"/>
      <c r="FY2017" s="5"/>
      <c r="FZ2017" s="5"/>
      <c r="GA2017" s="5"/>
      <c r="GB2017" s="5"/>
      <c r="GC2017" s="5"/>
      <c r="GD2017" s="5"/>
      <c r="GE2017" s="5"/>
      <c r="GF2017" s="5"/>
      <c r="GG2017" s="5"/>
      <c r="GH2017" s="5"/>
      <c r="GI2017" s="5"/>
      <c r="GJ2017" s="5"/>
      <c r="GK2017" s="5"/>
      <c r="GL2017" s="5"/>
      <c r="GM2017" s="5"/>
      <c r="GN2017" s="5"/>
    </row>
    <row r="2018" spans="2:196" x14ac:dyDescent="0.2">
      <c r="B2018" s="5"/>
      <c r="C2018" s="5"/>
      <c r="D2018" s="5"/>
      <c r="E2018" s="5"/>
      <c r="F2018" s="3"/>
      <c r="G2018" s="3"/>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c r="FV2018" s="5"/>
      <c r="FW2018" s="5"/>
      <c r="FX2018" s="5"/>
      <c r="FY2018" s="5"/>
      <c r="FZ2018" s="5"/>
      <c r="GA2018" s="5"/>
      <c r="GB2018" s="5"/>
      <c r="GC2018" s="5"/>
      <c r="GD2018" s="5"/>
      <c r="GE2018" s="5"/>
      <c r="GF2018" s="5"/>
      <c r="GG2018" s="5"/>
      <c r="GH2018" s="5"/>
      <c r="GI2018" s="5"/>
      <c r="GJ2018" s="5"/>
      <c r="GK2018" s="5"/>
      <c r="GL2018" s="5"/>
      <c r="GM2018" s="5"/>
      <c r="GN2018" s="5"/>
    </row>
    <row r="2019" spans="2:196" x14ac:dyDescent="0.2">
      <c r="B2019" s="5"/>
      <c r="C2019" s="5"/>
      <c r="D2019" s="5"/>
      <c r="E2019" s="5"/>
      <c r="F2019" s="3"/>
      <c r="G2019" s="3"/>
      <c r="H2019" s="5"/>
      <c r="I2019" s="5"/>
      <c r="J2019" s="5"/>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c r="FV2019" s="5"/>
      <c r="FW2019" s="5"/>
      <c r="FX2019" s="5"/>
      <c r="FY2019" s="5"/>
      <c r="FZ2019" s="5"/>
      <c r="GA2019" s="5"/>
      <c r="GB2019" s="5"/>
      <c r="GC2019" s="5"/>
      <c r="GD2019" s="5"/>
      <c r="GE2019" s="5"/>
      <c r="GF2019" s="5"/>
      <c r="GG2019" s="5"/>
      <c r="GH2019" s="5"/>
      <c r="GI2019" s="5"/>
      <c r="GJ2019" s="5"/>
      <c r="GK2019" s="5"/>
      <c r="GL2019" s="5"/>
      <c r="GM2019" s="5"/>
      <c r="GN2019" s="5"/>
    </row>
    <row r="2020" spans="2:196" x14ac:dyDescent="0.2">
      <c r="B2020" s="5"/>
      <c r="C2020" s="5"/>
      <c r="D2020" s="5"/>
      <c r="E2020" s="5"/>
      <c r="F2020" s="3"/>
      <c r="G2020" s="3"/>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c r="FV2020" s="5"/>
      <c r="FW2020" s="5"/>
      <c r="FX2020" s="5"/>
      <c r="FY2020" s="5"/>
      <c r="FZ2020" s="5"/>
      <c r="GA2020" s="5"/>
      <c r="GB2020" s="5"/>
      <c r="GC2020" s="5"/>
      <c r="GD2020" s="5"/>
      <c r="GE2020" s="5"/>
      <c r="GF2020" s="5"/>
      <c r="GG2020" s="5"/>
      <c r="GH2020" s="5"/>
      <c r="GI2020" s="5"/>
      <c r="GJ2020" s="5"/>
      <c r="GK2020" s="5"/>
      <c r="GL2020" s="5"/>
      <c r="GM2020" s="5"/>
      <c r="GN2020" s="5"/>
    </row>
    <row r="2021" spans="2:196" x14ac:dyDescent="0.2">
      <c r="B2021" s="5"/>
      <c r="C2021" s="5"/>
      <c r="D2021" s="5"/>
      <c r="E2021" s="5"/>
      <c r="F2021" s="3"/>
      <c r="G2021" s="3"/>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c r="FV2021" s="5"/>
      <c r="FW2021" s="5"/>
      <c r="FX2021" s="5"/>
      <c r="FY2021" s="5"/>
      <c r="FZ2021" s="5"/>
      <c r="GA2021" s="5"/>
      <c r="GB2021" s="5"/>
      <c r="GC2021" s="5"/>
      <c r="GD2021" s="5"/>
      <c r="GE2021" s="5"/>
      <c r="GF2021" s="5"/>
      <c r="GG2021" s="5"/>
      <c r="GH2021" s="5"/>
      <c r="GI2021" s="5"/>
      <c r="GJ2021" s="5"/>
      <c r="GK2021" s="5"/>
      <c r="GL2021" s="5"/>
      <c r="GM2021" s="5"/>
      <c r="GN2021" s="5"/>
    </row>
    <row r="2022" spans="2:196" x14ac:dyDescent="0.2">
      <c r="B2022" s="5"/>
      <c r="C2022" s="5"/>
      <c r="D2022" s="5"/>
      <c r="E2022" s="5"/>
      <c r="F2022" s="3"/>
      <c r="G2022" s="3"/>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c r="FV2022" s="5"/>
      <c r="FW2022" s="5"/>
      <c r="FX2022" s="5"/>
      <c r="FY2022" s="5"/>
      <c r="FZ2022" s="5"/>
      <c r="GA2022" s="5"/>
      <c r="GB2022" s="5"/>
      <c r="GC2022" s="5"/>
      <c r="GD2022" s="5"/>
      <c r="GE2022" s="5"/>
      <c r="GF2022" s="5"/>
      <c r="GG2022" s="5"/>
      <c r="GH2022" s="5"/>
      <c r="GI2022" s="5"/>
      <c r="GJ2022" s="5"/>
      <c r="GK2022" s="5"/>
      <c r="GL2022" s="5"/>
      <c r="GM2022" s="5"/>
      <c r="GN2022" s="5"/>
    </row>
    <row r="2023" spans="2:196" x14ac:dyDescent="0.2">
      <c r="B2023" s="5"/>
      <c r="C2023" s="5"/>
      <c r="D2023" s="5"/>
      <c r="E2023" s="5"/>
      <c r="F2023" s="3"/>
      <c r="G2023" s="3"/>
      <c r="H2023" s="5"/>
      <c r="I2023" s="5"/>
      <c r="J2023" s="5"/>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c r="FV2023" s="5"/>
      <c r="FW2023" s="5"/>
      <c r="FX2023" s="5"/>
      <c r="FY2023" s="5"/>
      <c r="FZ2023" s="5"/>
      <c r="GA2023" s="5"/>
      <c r="GB2023" s="5"/>
      <c r="GC2023" s="5"/>
      <c r="GD2023" s="5"/>
      <c r="GE2023" s="5"/>
      <c r="GF2023" s="5"/>
      <c r="GG2023" s="5"/>
      <c r="GH2023" s="5"/>
      <c r="GI2023" s="5"/>
      <c r="GJ2023" s="5"/>
      <c r="GK2023" s="5"/>
      <c r="GL2023" s="5"/>
      <c r="GM2023" s="5"/>
      <c r="GN2023" s="5"/>
    </row>
    <row r="2024" spans="2:196" x14ac:dyDescent="0.2">
      <c r="B2024" s="5"/>
      <c r="C2024" s="5"/>
      <c r="D2024" s="5"/>
      <c r="E2024" s="5"/>
      <c r="F2024" s="3"/>
      <c r="G2024" s="3"/>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c r="FV2024" s="5"/>
      <c r="FW2024" s="5"/>
      <c r="FX2024" s="5"/>
      <c r="FY2024" s="5"/>
      <c r="FZ2024" s="5"/>
      <c r="GA2024" s="5"/>
      <c r="GB2024" s="5"/>
      <c r="GC2024" s="5"/>
      <c r="GD2024" s="5"/>
      <c r="GE2024" s="5"/>
      <c r="GF2024" s="5"/>
      <c r="GG2024" s="5"/>
      <c r="GH2024" s="5"/>
      <c r="GI2024" s="5"/>
      <c r="GJ2024" s="5"/>
      <c r="GK2024" s="5"/>
      <c r="GL2024" s="5"/>
      <c r="GM2024" s="5"/>
      <c r="GN2024" s="5"/>
    </row>
    <row r="2025" spans="2:196" x14ac:dyDescent="0.2">
      <c r="B2025" s="5"/>
      <c r="C2025" s="5"/>
      <c r="D2025" s="5"/>
      <c r="E2025" s="5"/>
      <c r="F2025" s="3"/>
      <c r="G2025" s="3"/>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c r="FV2025" s="5"/>
      <c r="FW2025" s="5"/>
      <c r="FX2025" s="5"/>
      <c r="FY2025" s="5"/>
      <c r="FZ2025" s="5"/>
      <c r="GA2025" s="5"/>
      <c r="GB2025" s="5"/>
      <c r="GC2025" s="5"/>
      <c r="GD2025" s="5"/>
      <c r="GE2025" s="5"/>
      <c r="GF2025" s="5"/>
      <c r="GG2025" s="5"/>
      <c r="GH2025" s="5"/>
      <c r="GI2025" s="5"/>
      <c r="GJ2025" s="5"/>
      <c r="GK2025" s="5"/>
      <c r="GL2025" s="5"/>
      <c r="GM2025" s="5"/>
      <c r="GN2025" s="5"/>
    </row>
    <row r="2026" spans="2:196" x14ac:dyDescent="0.2">
      <c r="B2026" s="5"/>
      <c r="C2026" s="5"/>
      <c r="D2026" s="5"/>
      <c r="E2026" s="5"/>
      <c r="F2026" s="3"/>
      <c r="G2026" s="3"/>
      <c r="H2026" s="5"/>
      <c r="I2026" s="5"/>
      <c r="J2026" s="5"/>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c r="FV2026" s="5"/>
      <c r="FW2026" s="5"/>
      <c r="FX2026" s="5"/>
      <c r="FY2026" s="5"/>
      <c r="FZ2026" s="5"/>
      <c r="GA2026" s="5"/>
      <c r="GB2026" s="5"/>
      <c r="GC2026" s="5"/>
      <c r="GD2026" s="5"/>
      <c r="GE2026" s="5"/>
      <c r="GF2026" s="5"/>
      <c r="GG2026" s="5"/>
      <c r="GH2026" s="5"/>
      <c r="GI2026" s="5"/>
      <c r="GJ2026" s="5"/>
      <c r="GK2026" s="5"/>
      <c r="GL2026" s="5"/>
      <c r="GM2026" s="5"/>
      <c r="GN2026" s="5"/>
    </row>
    <row r="2027" spans="2:196" x14ac:dyDescent="0.2">
      <c r="B2027" s="5"/>
      <c r="C2027" s="5"/>
      <c r="D2027" s="5"/>
      <c r="E2027" s="5"/>
      <c r="F2027" s="3"/>
      <c r="G2027" s="3"/>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c r="FV2027" s="5"/>
      <c r="FW2027" s="5"/>
      <c r="FX2027" s="5"/>
      <c r="FY2027" s="5"/>
      <c r="FZ2027" s="5"/>
      <c r="GA2027" s="5"/>
      <c r="GB2027" s="5"/>
      <c r="GC2027" s="5"/>
      <c r="GD2027" s="5"/>
      <c r="GE2027" s="5"/>
      <c r="GF2027" s="5"/>
      <c r="GG2027" s="5"/>
      <c r="GH2027" s="5"/>
      <c r="GI2027" s="5"/>
      <c r="GJ2027" s="5"/>
      <c r="GK2027" s="5"/>
      <c r="GL2027" s="5"/>
      <c r="GM2027" s="5"/>
      <c r="GN2027" s="5"/>
    </row>
    <row r="2028" spans="2:196" x14ac:dyDescent="0.2">
      <c r="B2028" s="5"/>
      <c r="C2028" s="5"/>
      <c r="D2028" s="5"/>
      <c r="E2028" s="5"/>
      <c r="F2028" s="3"/>
      <c r="G2028" s="3"/>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c r="FV2028" s="5"/>
      <c r="FW2028" s="5"/>
      <c r="FX2028" s="5"/>
      <c r="FY2028" s="5"/>
      <c r="FZ2028" s="5"/>
      <c r="GA2028" s="5"/>
      <c r="GB2028" s="5"/>
      <c r="GC2028" s="5"/>
      <c r="GD2028" s="5"/>
      <c r="GE2028" s="5"/>
      <c r="GF2028" s="5"/>
      <c r="GG2028" s="5"/>
      <c r="GH2028" s="5"/>
      <c r="GI2028" s="5"/>
      <c r="GJ2028" s="5"/>
      <c r="GK2028" s="5"/>
      <c r="GL2028" s="5"/>
      <c r="GM2028" s="5"/>
      <c r="GN2028" s="5"/>
    </row>
    <row r="2029" spans="2:196" x14ac:dyDescent="0.2">
      <c r="B2029" s="5"/>
      <c r="C2029" s="5"/>
      <c r="D2029" s="5"/>
      <c r="E2029" s="5"/>
      <c r="F2029" s="3"/>
      <c r="G2029" s="3"/>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c r="FV2029" s="5"/>
      <c r="FW2029" s="5"/>
      <c r="FX2029" s="5"/>
      <c r="FY2029" s="5"/>
      <c r="FZ2029" s="5"/>
      <c r="GA2029" s="5"/>
      <c r="GB2029" s="5"/>
      <c r="GC2029" s="5"/>
      <c r="GD2029" s="5"/>
      <c r="GE2029" s="5"/>
      <c r="GF2029" s="5"/>
      <c r="GG2029" s="5"/>
      <c r="GH2029" s="5"/>
      <c r="GI2029" s="5"/>
      <c r="GJ2029" s="5"/>
      <c r="GK2029" s="5"/>
      <c r="GL2029" s="5"/>
      <c r="GM2029" s="5"/>
      <c r="GN2029" s="5"/>
    </row>
    <row r="2030" spans="2:196" x14ac:dyDescent="0.2">
      <c r="B2030" s="5"/>
      <c r="C2030" s="5"/>
      <c r="D2030" s="5"/>
      <c r="E2030" s="5"/>
      <c r="F2030" s="3"/>
      <c r="G2030" s="3"/>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c r="FV2030" s="5"/>
      <c r="FW2030" s="5"/>
      <c r="FX2030" s="5"/>
      <c r="FY2030" s="5"/>
      <c r="FZ2030" s="5"/>
      <c r="GA2030" s="5"/>
      <c r="GB2030" s="5"/>
      <c r="GC2030" s="5"/>
      <c r="GD2030" s="5"/>
      <c r="GE2030" s="5"/>
      <c r="GF2030" s="5"/>
      <c r="GG2030" s="5"/>
      <c r="GH2030" s="5"/>
      <c r="GI2030" s="5"/>
      <c r="GJ2030" s="5"/>
      <c r="GK2030" s="5"/>
      <c r="GL2030" s="5"/>
      <c r="GM2030" s="5"/>
      <c r="GN2030" s="5"/>
    </row>
    <row r="2031" spans="2:196" x14ac:dyDescent="0.2">
      <c r="B2031" s="5"/>
      <c r="C2031" s="5"/>
      <c r="D2031" s="5"/>
      <c r="E2031" s="5"/>
      <c r="F2031" s="3"/>
      <c r="G2031" s="3"/>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c r="FV2031" s="5"/>
      <c r="FW2031" s="5"/>
      <c r="FX2031" s="5"/>
      <c r="FY2031" s="5"/>
      <c r="FZ2031" s="5"/>
      <c r="GA2031" s="5"/>
      <c r="GB2031" s="5"/>
      <c r="GC2031" s="5"/>
      <c r="GD2031" s="5"/>
      <c r="GE2031" s="5"/>
      <c r="GF2031" s="5"/>
      <c r="GG2031" s="5"/>
      <c r="GH2031" s="5"/>
      <c r="GI2031" s="5"/>
      <c r="GJ2031" s="5"/>
      <c r="GK2031" s="5"/>
      <c r="GL2031" s="5"/>
      <c r="GM2031" s="5"/>
      <c r="GN2031" s="5"/>
    </row>
    <row r="2032" spans="2:196" x14ac:dyDescent="0.2">
      <c r="B2032" s="5"/>
      <c r="C2032" s="5"/>
      <c r="D2032" s="5"/>
      <c r="E2032" s="5"/>
      <c r="F2032" s="3"/>
      <c r="G2032" s="3"/>
      <c r="H2032" s="5"/>
      <c r="I2032" s="5"/>
      <c r="J2032" s="5"/>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c r="FV2032" s="5"/>
      <c r="FW2032" s="5"/>
      <c r="FX2032" s="5"/>
      <c r="FY2032" s="5"/>
      <c r="FZ2032" s="5"/>
      <c r="GA2032" s="5"/>
      <c r="GB2032" s="5"/>
      <c r="GC2032" s="5"/>
      <c r="GD2032" s="5"/>
      <c r="GE2032" s="5"/>
      <c r="GF2032" s="5"/>
      <c r="GG2032" s="5"/>
      <c r="GH2032" s="5"/>
      <c r="GI2032" s="5"/>
      <c r="GJ2032" s="5"/>
      <c r="GK2032" s="5"/>
      <c r="GL2032" s="5"/>
      <c r="GM2032" s="5"/>
      <c r="GN2032" s="5"/>
    </row>
    <row r="2033" spans="2:196" x14ac:dyDescent="0.2">
      <c r="B2033" s="5"/>
      <c r="C2033" s="5"/>
      <c r="D2033" s="5"/>
      <c r="E2033" s="5"/>
      <c r="F2033" s="3"/>
      <c r="G2033" s="3"/>
      <c r="H2033" s="5"/>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c r="FV2033" s="5"/>
      <c r="FW2033" s="5"/>
      <c r="FX2033" s="5"/>
      <c r="FY2033" s="5"/>
      <c r="FZ2033" s="5"/>
      <c r="GA2033" s="5"/>
      <c r="GB2033" s="5"/>
      <c r="GC2033" s="5"/>
      <c r="GD2033" s="5"/>
      <c r="GE2033" s="5"/>
      <c r="GF2033" s="5"/>
      <c r="GG2033" s="5"/>
      <c r="GH2033" s="5"/>
      <c r="GI2033" s="5"/>
      <c r="GJ2033" s="5"/>
      <c r="GK2033" s="5"/>
      <c r="GL2033" s="5"/>
      <c r="GM2033" s="5"/>
      <c r="GN2033" s="5"/>
    </row>
    <row r="2034" spans="2:196" x14ac:dyDescent="0.2">
      <c r="B2034" s="5"/>
      <c r="C2034" s="5"/>
      <c r="D2034" s="5"/>
      <c r="E2034" s="5"/>
      <c r="F2034" s="3"/>
      <c r="G2034" s="3"/>
      <c r="H2034" s="5"/>
      <c r="I2034" s="5"/>
      <c r="J2034" s="5"/>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c r="FV2034" s="5"/>
      <c r="FW2034" s="5"/>
      <c r="FX2034" s="5"/>
      <c r="FY2034" s="5"/>
      <c r="FZ2034" s="5"/>
      <c r="GA2034" s="5"/>
      <c r="GB2034" s="5"/>
      <c r="GC2034" s="5"/>
      <c r="GD2034" s="5"/>
      <c r="GE2034" s="5"/>
      <c r="GF2034" s="5"/>
      <c r="GG2034" s="5"/>
      <c r="GH2034" s="5"/>
      <c r="GI2034" s="5"/>
      <c r="GJ2034" s="5"/>
      <c r="GK2034" s="5"/>
      <c r="GL2034" s="5"/>
      <c r="GM2034" s="5"/>
      <c r="GN2034" s="5"/>
    </row>
    <row r="2035" spans="2:196" x14ac:dyDescent="0.2">
      <c r="B2035" s="5"/>
      <c r="C2035" s="5"/>
      <c r="D2035" s="5"/>
      <c r="E2035" s="5"/>
      <c r="F2035" s="3"/>
      <c r="G2035" s="3"/>
      <c r="H2035" s="5"/>
      <c r="I2035" s="5"/>
      <c r="J2035" s="5"/>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c r="FV2035" s="5"/>
      <c r="FW2035" s="5"/>
      <c r="FX2035" s="5"/>
      <c r="FY2035" s="5"/>
      <c r="FZ2035" s="5"/>
      <c r="GA2035" s="5"/>
      <c r="GB2035" s="5"/>
      <c r="GC2035" s="5"/>
      <c r="GD2035" s="5"/>
      <c r="GE2035" s="5"/>
      <c r="GF2035" s="5"/>
      <c r="GG2035" s="5"/>
      <c r="GH2035" s="5"/>
      <c r="GI2035" s="5"/>
      <c r="GJ2035" s="5"/>
      <c r="GK2035" s="5"/>
      <c r="GL2035" s="5"/>
      <c r="GM2035" s="5"/>
      <c r="GN2035" s="5"/>
    </row>
    <row r="2036" spans="2:196" x14ac:dyDescent="0.2">
      <c r="B2036" s="5"/>
      <c r="C2036" s="5"/>
      <c r="D2036" s="5"/>
      <c r="E2036" s="5"/>
      <c r="F2036" s="3"/>
      <c r="G2036" s="3"/>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c r="FV2036" s="5"/>
      <c r="FW2036" s="5"/>
      <c r="FX2036" s="5"/>
      <c r="FY2036" s="5"/>
      <c r="FZ2036" s="5"/>
      <c r="GA2036" s="5"/>
      <c r="GB2036" s="5"/>
      <c r="GC2036" s="5"/>
      <c r="GD2036" s="5"/>
      <c r="GE2036" s="5"/>
      <c r="GF2036" s="5"/>
      <c r="GG2036" s="5"/>
      <c r="GH2036" s="5"/>
      <c r="GI2036" s="5"/>
      <c r="GJ2036" s="5"/>
      <c r="GK2036" s="5"/>
      <c r="GL2036" s="5"/>
      <c r="GM2036" s="5"/>
      <c r="GN2036" s="5"/>
    </row>
    <row r="2037" spans="2:196" x14ac:dyDescent="0.2">
      <c r="B2037" s="5"/>
      <c r="C2037" s="5"/>
      <c r="D2037" s="5"/>
      <c r="E2037" s="5"/>
      <c r="F2037" s="3"/>
      <c r="G2037" s="3"/>
      <c r="H2037" s="5"/>
      <c r="I2037" s="5"/>
      <c r="J2037" s="5"/>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c r="FV2037" s="5"/>
      <c r="FW2037" s="5"/>
      <c r="FX2037" s="5"/>
      <c r="FY2037" s="5"/>
      <c r="FZ2037" s="5"/>
      <c r="GA2037" s="5"/>
      <c r="GB2037" s="5"/>
      <c r="GC2037" s="5"/>
      <c r="GD2037" s="5"/>
      <c r="GE2037" s="5"/>
      <c r="GF2037" s="5"/>
      <c r="GG2037" s="5"/>
      <c r="GH2037" s="5"/>
      <c r="GI2037" s="5"/>
      <c r="GJ2037" s="5"/>
      <c r="GK2037" s="5"/>
      <c r="GL2037" s="5"/>
      <c r="GM2037" s="5"/>
      <c r="GN2037" s="5"/>
    </row>
    <row r="2038" spans="2:196" x14ac:dyDescent="0.2">
      <c r="B2038" s="5"/>
      <c r="C2038" s="5"/>
      <c r="D2038" s="5"/>
      <c r="E2038" s="5"/>
      <c r="F2038" s="3"/>
      <c r="G2038" s="3"/>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c r="FV2038" s="5"/>
      <c r="FW2038" s="5"/>
      <c r="FX2038" s="5"/>
      <c r="FY2038" s="5"/>
      <c r="FZ2038" s="5"/>
      <c r="GA2038" s="5"/>
      <c r="GB2038" s="5"/>
      <c r="GC2038" s="5"/>
      <c r="GD2038" s="5"/>
      <c r="GE2038" s="5"/>
      <c r="GF2038" s="5"/>
      <c r="GG2038" s="5"/>
      <c r="GH2038" s="5"/>
      <c r="GI2038" s="5"/>
      <c r="GJ2038" s="5"/>
      <c r="GK2038" s="5"/>
      <c r="GL2038" s="5"/>
      <c r="GM2038" s="5"/>
      <c r="GN2038" s="5"/>
    </row>
    <row r="2039" spans="2:196" x14ac:dyDescent="0.2">
      <c r="B2039" s="5"/>
      <c r="C2039" s="5"/>
      <c r="D2039" s="5"/>
      <c r="E2039" s="5"/>
      <c r="F2039" s="3"/>
      <c r="G2039" s="3"/>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c r="FV2039" s="5"/>
      <c r="FW2039" s="5"/>
      <c r="FX2039" s="5"/>
      <c r="FY2039" s="5"/>
      <c r="FZ2039" s="5"/>
      <c r="GA2039" s="5"/>
      <c r="GB2039" s="5"/>
      <c r="GC2039" s="5"/>
      <c r="GD2039" s="5"/>
      <c r="GE2039" s="5"/>
      <c r="GF2039" s="5"/>
      <c r="GG2039" s="5"/>
      <c r="GH2039" s="5"/>
      <c r="GI2039" s="5"/>
      <c r="GJ2039" s="5"/>
      <c r="GK2039" s="5"/>
      <c r="GL2039" s="5"/>
      <c r="GM2039" s="5"/>
      <c r="GN2039" s="5"/>
    </row>
    <row r="2040" spans="2:196" x14ac:dyDescent="0.2">
      <c r="B2040" s="5"/>
      <c r="C2040" s="5"/>
      <c r="D2040" s="5"/>
      <c r="E2040" s="5"/>
      <c r="F2040" s="3"/>
      <c r="G2040" s="3"/>
      <c r="H2040" s="5"/>
      <c r="I2040" s="5"/>
      <c r="J2040" s="5"/>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c r="FV2040" s="5"/>
      <c r="FW2040" s="5"/>
      <c r="FX2040" s="5"/>
      <c r="FY2040" s="5"/>
      <c r="FZ2040" s="5"/>
      <c r="GA2040" s="5"/>
      <c r="GB2040" s="5"/>
      <c r="GC2040" s="5"/>
      <c r="GD2040" s="5"/>
      <c r="GE2040" s="5"/>
      <c r="GF2040" s="5"/>
      <c r="GG2040" s="5"/>
      <c r="GH2040" s="5"/>
      <c r="GI2040" s="5"/>
      <c r="GJ2040" s="5"/>
      <c r="GK2040" s="5"/>
      <c r="GL2040" s="5"/>
      <c r="GM2040" s="5"/>
      <c r="GN2040" s="5"/>
    </row>
    <row r="2041" spans="2:196" x14ac:dyDescent="0.2">
      <c r="B2041" s="5"/>
      <c r="C2041" s="5"/>
      <c r="D2041" s="5"/>
      <c r="E2041" s="5"/>
      <c r="F2041" s="3"/>
      <c r="G2041" s="3"/>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c r="FV2041" s="5"/>
      <c r="FW2041" s="5"/>
      <c r="FX2041" s="5"/>
      <c r="FY2041" s="5"/>
      <c r="FZ2041" s="5"/>
      <c r="GA2041" s="5"/>
      <c r="GB2041" s="5"/>
      <c r="GC2041" s="5"/>
      <c r="GD2041" s="5"/>
      <c r="GE2041" s="5"/>
      <c r="GF2041" s="5"/>
      <c r="GG2041" s="5"/>
      <c r="GH2041" s="5"/>
      <c r="GI2041" s="5"/>
      <c r="GJ2041" s="5"/>
      <c r="GK2041" s="5"/>
      <c r="GL2041" s="5"/>
      <c r="GM2041" s="5"/>
      <c r="GN2041" s="5"/>
    </row>
    <row r="2042" spans="2:196" x14ac:dyDescent="0.2">
      <c r="B2042" s="5"/>
      <c r="C2042" s="5"/>
      <c r="D2042" s="5"/>
      <c r="E2042" s="5"/>
      <c r="F2042" s="3"/>
      <c r="G2042" s="3"/>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c r="FV2042" s="5"/>
      <c r="FW2042" s="5"/>
      <c r="FX2042" s="5"/>
      <c r="FY2042" s="5"/>
      <c r="FZ2042" s="5"/>
      <c r="GA2042" s="5"/>
      <c r="GB2042" s="5"/>
      <c r="GC2042" s="5"/>
      <c r="GD2042" s="5"/>
      <c r="GE2042" s="5"/>
      <c r="GF2042" s="5"/>
      <c r="GG2042" s="5"/>
      <c r="GH2042" s="5"/>
      <c r="GI2042" s="5"/>
      <c r="GJ2042" s="5"/>
      <c r="GK2042" s="5"/>
      <c r="GL2042" s="5"/>
      <c r="GM2042" s="5"/>
      <c r="GN2042" s="5"/>
    </row>
    <row r="2043" spans="2:196" x14ac:dyDescent="0.2">
      <c r="B2043" s="5"/>
      <c r="C2043" s="5"/>
      <c r="D2043" s="5"/>
      <c r="E2043" s="5"/>
      <c r="F2043" s="3"/>
      <c r="G2043" s="3"/>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c r="FV2043" s="5"/>
      <c r="FW2043" s="5"/>
      <c r="FX2043" s="5"/>
      <c r="FY2043" s="5"/>
      <c r="FZ2043" s="5"/>
      <c r="GA2043" s="5"/>
      <c r="GB2043" s="5"/>
      <c r="GC2043" s="5"/>
      <c r="GD2043" s="5"/>
      <c r="GE2043" s="5"/>
      <c r="GF2043" s="5"/>
      <c r="GG2043" s="5"/>
      <c r="GH2043" s="5"/>
      <c r="GI2043" s="5"/>
      <c r="GJ2043" s="5"/>
      <c r="GK2043" s="5"/>
      <c r="GL2043" s="5"/>
      <c r="GM2043" s="5"/>
      <c r="GN2043" s="5"/>
    </row>
    <row r="2044" spans="2:196" x14ac:dyDescent="0.2">
      <c r="B2044" s="5"/>
      <c r="C2044" s="5"/>
      <c r="D2044" s="5"/>
      <c r="E2044" s="5"/>
      <c r="F2044" s="3"/>
      <c r="G2044" s="3"/>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c r="FV2044" s="5"/>
      <c r="FW2044" s="5"/>
      <c r="FX2044" s="5"/>
      <c r="FY2044" s="5"/>
      <c r="FZ2044" s="5"/>
      <c r="GA2044" s="5"/>
      <c r="GB2044" s="5"/>
      <c r="GC2044" s="5"/>
      <c r="GD2044" s="5"/>
      <c r="GE2044" s="5"/>
      <c r="GF2044" s="5"/>
      <c r="GG2044" s="5"/>
      <c r="GH2044" s="5"/>
      <c r="GI2044" s="5"/>
      <c r="GJ2044" s="5"/>
      <c r="GK2044" s="5"/>
      <c r="GL2044" s="5"/>
      <c r="GM2044" s="5"/>
      <c r="GN2044" s="5"/>
    </row>
    <row r="2045" spans="2:196" x14ac:dyDescent="0.2">
      <c r="B2045" s="5"/>
      <c r="C2045" s="5"/>
      <c r="D2045" s="5"/>
      <c r="E2045" s="5"/>
      <c r="F2045" s="3"/>
      <c r="G2045" s="3"/>
      <c r="H2045" s="5"/>
      <c r="I2045" s="5"/>
      <c r="J2045" s="5"/>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c r="FV2045" s="5"/>
      <c r="FW2045" s="5"/>
      <c r="FX2045" s="5"/>
      <c r="FY2045" s="5"/>
      <c r="FZ2045" s="5"/>
      <c r="GA2045" s="5"/>
      <c r="GB2045" s="5"/>
      <c r="GC2045" s="5"/>
      <c r="GD2045" s="5"/>
      <c r="GE2045" s="5"/>
      <c r="GF2045" s="5"/>
      <c r="GG2045" s="5"/>
      <c r="GH2045" s="5"/>
      <c r="GI2045" s="5"/>
      <c r="GJ2045" s="5"/>
      <c r="GK2045" s="5"/>
      <c r="GL2045" s="5"/>
      <c r="GM2045" s="5"/>
      <c r="GN2045" s="5"/>
    </row>
    <row r="2046" spans="2:196" x14ac:dyDescent="0.2">
      <c r="B2046" s="5"/>
      <c r="C2046" s="5"/>
      <c r="D2046" s="5"/>
      <c r="E2046" s="5"/>
      <c r="F2046" s="3"/>
      <c r="G2046" s="3"/>
      <c r="H2046" s="5"/>
      <c r="I2046" s="5"/>
      <c r="J2046" s="5"/>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c r="FV2046" s="5"/>
      <c r="FW2046" s="5"/>
      <c r="FX2046" s="5"/>
      <c r="FY2046" s="5"/>
      <c r="FZ2046" s="5"/>
      <c r="GA2046" s="5"/>
      <c r="GB2046" s="5"/>
      <c r="GC2046" s="5"/>
      <c r="GD2046" s="5"/>
      <c r="GE2046" s="5"/>
      <c r="GF2046" s="5"/>
      <c r="GG2046" s="5"/>
      <c r="GH2046" s="5"/>
      <c r="GI2046" s="5"/>
      <c r="GJ2046" s="5"/>
      <c r="GK2046" s="5"/>
      <c r="GL2046" s="5"/>
      <c r="GM2046" s="5"/>
      <c r="GN2046" s="5"/>
    </row>
    <row r="2047" spans="2:196" x14ac:dyDescent="0.2">
      <c r="B2047" s="5"/>
      <c r="C2047" s="5"/>
      <c r="D2047" s="5"/>
      <c r="E2047" s="5"/>
      <c r="F2047" s="3"/>
      <c r="G2047" s="3"/>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c r="FV2047" s="5"/>
      <c r="FW2047" s="5"/>
      <c r="FX2047" s="5"/>
      <c r="FY2047" s="5"/>
      <c r="FZ2047" s="5"/>
      <c r="GA2047" s="5"/>
      <c r="GB2047" s="5"/>
      <c r="GC2047" s="5"/>
      <c r="GD2047" s="5"/>
      <c r="GE2047" s="5"/>
      <c r="GF2047" s="5"/>
      <c r="GG2047" s="5"/>
      <c r="GH2047" s="5"/>
      <c r="GI2047" s="5"/>
      <c r="GJ2047" s="5"/>
      <c r="GK2047" s="5"/>
      <c r="GL2047" s="5"/>
      <c r="GM2047" s="5"/>
      <c r="GN2047" s="5"/>
    </row>
    <row r="2048" spans="2:196" x14ac:dyDescent="0.2">
      <c r="B2048" s="5"/>
      <c r="C2048" s="5"/>
      <c r="D2048" s="5"/>
      <c r="E2048" s="5"/>
      <c r="F2048" s="3"/>
      <c r="G2048" s="3"/>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c r="FV2048" s="5"/>
      <c r="FW2048" s="5"/>
      <c r="FX2048" s="5"/>
      <c r="FY2048" s="5"/>
      <c r="FZ2048" s="5"/>
      <c r="GA2048" s="5"/>
      <c r="GB2048" s="5"/>
      <c r="GC2048" s="5"/>
      <c r="GD2048" s="5"/>
      <c r="GE2048" s="5"/>
      <c r="GF2048" s="5"/>
      <c r="GG2048" s="5"/>
      <c r="GH2048" s="5"/>
      <c r="GI2048" s="5"/>
      <c r="GJ2048" s="5"/>
      <c r="GK2048" s="5"/>
      <c r="GL2048" s="5"/>
      <c r="GM2048" s="5"/>
      <c r="GN2048" s="5"/>
    </row>
    <row r="2049" spans="2:196" x14ac:dyDescent="0.2">
      <c r="B2049" s="5"/>
      <c r="C2049" s="5"/>
      <c r="D2049" s="5"/>
      <c r="E2049" s="5"/>
      <c r="F2049" s="3"/>
      <c r="G2049" s="3"/>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c r="FV2049" s="5"/>
      <c r="FW2049" s="5"/>
      <c r="FX2049" s="5"/>
      <c r="FY2049" s="5"/>
      <c r="FZ2049" s="5"/>
      <c r="GA2049" s="5"/>
      <c r="GB2049" s="5"/>
      <c r="GC2049" s="5"/>
      <c r="GD2049" s="5"/>
      <c r="GE2049" s="5"/>
      <c r="GF2049" s="5"/>
      <c r="GG2049" s="5"/>
      <c r="GH2049" s="5"/>
      <c r="GI2049" s="5"/>
      <c r="GJ2049" s="5"/>
      <c r="GK2049" s="5"/>
      <c r="GL2049" s="5"/>
      <c r="GM2049" s="5"/>
      <c r="GN2049" s="5"/>
    </row>
    <row r="2050" spans="2:196" x14ac:dyDescent="0.2">
      <c r="B2050" s="5"/>
      <c r="C2050" s="5"/>
      <c r="D2050" s="5"/>
      <c r="E2050" s="5"/>
      <c r="F2050" s="3"/>
      <c r="G2050" s="3"/>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c r="FV2050" s="5"/>
      <c r="FW2050" s="5"/>
      <c r="FX2050" s="5"/>
      <c r="FY2050" s="5"/>
      <c r="FZ2050" s="5"/>
      <c r="GA2050" s="5"/>
      <c r="GB2050" s="5"/>
      <c r="GC2050" s="5"/>
      <c r="GD2050" s="5"/>
      <c r="GE2050" s="5"/>
      <c r="GF2050" s="5"/>
      <c r="GG2050" s="5"/>
      <c r="GH2050" s="5"/>
      <c r="GI2050" s="5"/>
      <c r="GJ2050" s="5"/>
      <c r="GK2050" s="5"/>
      <c r="GL2050" s="5"/>
      <c r="GM2050" s="5"/>
      <c r="GN2050" s="5"/>
    </row>
    <row r="2051" spans="2:196" x14ac:dyDescent="0.2">
      <c r="B2051" s="5"/>
      <c r="C2051" s="5"/>
      <c r="D2051" s="5"/>
      <c r="E2051" s="5"/>
      <c r="F2051" s="3"/>
      <c r="G2051" s="3"/>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c r="FV2051" s="5"/>
      <c r="FW2051" s="5"/>
      <c r="FX2051" s="5"/>
      <c r="FY2051" s="5"/>
      <c r="FZ2051" s="5"/>
      <c r="GA2051" s="5"/>
      <c r="GB2051" s="5"/>
      <c r="GC2051" s="5"/>
      <c r="GD2051" s="5"/>
      <c r="GE2051" s="5"/>
      <c r="GF2051" s="5"/>
      <c r="GG2051" s="5"/>
      <c r="GH2051" s="5"/>
      <c r="GI2051" s="5"/>
      <c r="GJ2051" s="5"/>
      <c r="GK2051" s="5"/>
      <c r="GL2051" s="5"/>
      <c r="GM2051" s="5"/>
      <c r="GN2051" s="5"/>
    </row>
    <row r="2052" spans="2:196" x14ac:dyDescent="0.2">
      <c r="B2052" s="5"/>
      <c r="C2052" s="5"/>
      <c r="D2052" s="5"/>
      <c r="E2052" s="5"/>
      <c r="F2052" s="3"/>
      <c r="G2052" s="3"/>
      <c r="H2052" s="5"/>
      <c r="I2052" s="5"/>
      <c r="J2052" s="5"/>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c r="FV2052" s="5"/>
      <c r="FW2052" s="5"/>
      <c r="FX2052" s="5"/>
      <c r="FY2052" s="5"/>
      <c r="FZ2052" s="5"/>
      <c r="GA2052" s="5"/>
      <c r="GB2052" s="5"/>
      <c r="GC2052" s="5"/>
      <c r="GD2052" s="5"/>
      <c r="GE2052" s="5"/>
      <c r="GF2052" s="5"/>
      <c r="GG2052" s="5"/>
      <c r="GH2052" s="5"/>
      <c r="GI2052" s="5"/>
      <c r="GJ2052" s="5"/>
      <c r="GK2052" s="5"/>
      <c r="GL2052" s="5"/>
      <c r="GM2052" s="5"/>
      <c r="GN2052" s="5"/>
    </row>
    <row r="2053" spans="2:196" x14ac:dyDescent="0.2">
      <c r="B2053" s="5"/>
      <c r="C2053" s="5"/>
      <c r="D2053" s="5"/>
      <c r="E2053" s="5"/>
      <c r="F2053" s="3"/>
      <c r="G2053" s="3"/>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c r="FV2053" s="5"/>
      <c r="FW2053" s="5"/>
      <c r="FX2053" s="5"/>
      <c r="FY2053" s="5"/>
      <c r="FZ2053" s="5"/>
      <c r="GA2053" s="5"/>
      <c r="GB2053" s="5"/>
      <c r="GC2053" s="5"/>
      <c r="GD2053" s="5"/>
      <c r="GE2053" s="5"/>
      <c r="GF2053" s="5"/>
      <c r="GG2053" s="5"/>
      <c r="GH2053" s="5"/>
      <c r="GI2053" s="5"/>
      <c r="GJ2053" s="5"/>
      <c r="GK2053" s="5"/>
      <c r="GL2053" s="5"/>
      <c r="GM2053" s="5"/>
      <c r="GN2053" s="5"/>
    </row>
    <row r="2054" spans="2:196" x14ac:dyDescent="0.2">
      <c r="B2054" s="5"/>
      <c r="C2054" s="5"/>
      <c r="D2054" s="5"/>
      <c r="E2054" s="5"/>
      <c r="F2054" s="3"/>
      <c r="G2054" s="3"/>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c r="FV2054" s="5"/>
      <c r="FW2054" s="5"/>
      <c r="FX2054" s="5"/>
      <c r="FY2054" s="5"/>
      <c r="FZ2054" s="5"/>
      <c r="GA2054" s="5"/>
      <c r="GB2054" s="5"/>
      <c r="GC2054" s="5"/>
      <c r="GD2054" s="5"/>
      <c r="GE2054" s="5"/>
      <c r="GF2054" s="5"/>
      <c r="GG2054" s="5"/>
      <c r="GH2054" s="5"/>
      <c r="GI2054" s="5"/>
      <c r="GJ2054" s="5"/>
      <c r="GK2054" s="5"/>
      <c r="GL2054" s="5"/>
      <c r="GM2054" s="5"/>
      <c r="GN2054" s="5"/>
    </row>
    <row r="2055" spans="2:196" x14ac:dyDescent="0.2">
      <c r="B2055" s="5"/>
      <c r="C2055" s="5"/>
      <c r="D2055" s="5"/>
      <c r="E2055" s="5"/>
      <c r="F2055" s="3"/>
      <c r="G2055" s="3"/>
      <c r="H2055" s="5"/>
      <c r="I2055" s="5"/>
      <c r="J2055" s="5"/>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c r="FV2055" s="5"/>
      <c r="FW2055" s="5"/>
      <c r="FX2055" s="5"/>
      <c r="FY2055" s="5"/>
      <c r="FZ2055" s="5"/>
      <c r="GA2055" s="5"/>
      <c r="GB2055" s="5"/>
      <c r="GC2055" s="5"/>
      <c r="GD2055" s="5"/>
      <c r="GE2055" s="5"/>
      <c r="GF2055" s="5"/>
      <c r="GG2055" s="5"/>
      <c r="GH2055" s="5"/>
      <c r="GI2055" s="5"/>
      <c r="GJ2055" s="5"/>
      <c r="GK2055" s="5"/>
      <c r="GL2055" s="5"/>
      <c r="GM2055" s="5"/>
      <c r="GN2055" s="5"/>
    </row>
    <row r="2056" spans="2:196" x14ac:dyDescent="0.2">
      <c r="B2056" s="5"/>
      <c r="C2056" s="5"/>
      <c r="D2056" s="5"/>
      <c r="E2056" s="5"/>
      <c r="F2056" s="3"/>
      <c r="G2056" s="3"/>
      <c r="H2056" s="5"/>
      <c r="I2056" s="5"/>
      <c r="J2056" s="5"/>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c r="FV2056" s="5"/>
      <c r="FW2056" s="5"/>
      <c r="FX2056" s="5"/>
      <c r="FY2056" s="5"/>
      <c r="FZ2056" s="5"/>
      <c r="GA2056" s="5"/>
      <c r="GB2056" s="5"/>
      <c r="GC2056" s="5"/>
      <c r="GD2056" s="5"/>
      <c r="GE2056" s="5"/>
      <c r="GF2056" s="5"/>
      <c r="GG2056" s="5"/>
      <c r="GH2056" s="5"/>
      <c r="GI2056" s="5"/>
      <c r="GJ2056" s="5"/>
      <c r="GK2056" s="5"/>
      <c r="GL2056" s="5"/>
      <c r="GM2056" s="5"/>
      <c r="GN2056" s="5"/>
    </row>
    <row r="2057" spans="2:196" x14ac:dyDescent="0.2">
      <c r="B2057" s="5"/>
      <c r="C2057" s="5"/>
      <c r="D2057" s="5"/>
      <c r="E2057" s="5"/>
      <c r="F2057" s="3"/>
      <c r="G2057" s="3"/>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c r="FV2057" s="5"/>
      <c r="FW2057" s="5"/>
      <c r="FX2057" s="5"/>
      <c r="FY2057" s="5"/>
      <c r="FZ2057" s="5"/>
      <c r="GA2057" s="5"/>
      <c r="GB2057" s="5"/>
      <c r="GC2057" s="5"/>
      <c r="GD2057" s="5"/>
      <c r="GE2057" s="5"/>
      <c r="GF2057" s="5"/>
      <c r="GG2057" s="5"/>
      <c r="GH2057" s="5"/>
      <c r="GI2057" s="5"/>
      <c r="GJ2057" s="5"/>
      <c r="GK2057" s="5"/>
      <c r="GL2057" s="5"/>
      <c r="GM2057" s="5"/>
      <c r="GN2057" s="5"/>
    </row>
    <row r="2058" spans="2:196" x14ac:dyDescent="0.2">
      <c r="B2058" s="5"/>
      <c r="C2058" s="5"/>
      <c r="D2058" s="5"/>
      <c r="E2058" s="5"/>
      <c r="F2058" s="3"/>
      <c r="G2058" s="3"/>
      <c r="H2058" s="5"/>
      <c r="I2058" s="5"/>
      <c r="J2058" s="5"/>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c r="FV2058" s="5"/>
      <c r="FW2058" s="5"/>
      <c r="FX2058" s="5"/>
      <c r="FY2058" s="5"/>
      <c r="FZ2058" s="5"/>
      <c r="GA2058" s="5"/>
      <c r="GB2058" s="5"/>
      <c r="GC2058" s="5"/>
      <c r="GD2058" s="5"/>
      <c r="GE2058" s="5"/>
      <c r="GF2058" s="5"/>
      <c r="GG2058" s="5"/>
      <c r="GH2058" s="5"/>
      <c r="GI2058" s="5"/>
      <c r="GJ2058" s="5"/>
      <c r="GK2058" s="5"/>
      <c r="GL2058" s="5"/>
      <c r="GM2058" s="5"/>
      <c r="GN2058" s="5"/>
    </row>
    <row r="2059" spans="2:196" x14ac:dyDescent="0.2">
      <c r="B2059" s="5"/>
      <c r="C2059" s="5"/>
      <c r="D2059" s="5"/>
      <c r="E2059" s="5"/>
      <c r="F2059" s="3"/>
      <c r="G2059" s="3"/>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c r="FV2059" s="5"/>
      <c r="FW2059" s="5"/>
      <c r="FX2059" s="5"/>
      <c r="FY2059" s="5"/>
      <c r="FZ2059" s="5"/>
      <c r="GA2059" s="5"/>
      <c r="GB2059" s="5"/>
      <c r="GC2059" s="5"/>
      <c r="GD2059" s="5"/>
      <c r="GE2059" s="5"/>
      <c r="GF2059" s="5"/>
      <c r="GG2059" s="5"/>
      <c r="GH2059" s="5"/>
      <c r="GI2059" s="5"/>
      <c r="GJ2059" s="5"/>
      <c r="GK2059" s="5"/>
      <c r="GL2059" s="5"/>
      <c r="GM2059" s="5"/>
      <c r="GN2059" s="5"/>
    </row>
    <row r="2060" spans="2:196" x14ac:dyDescent="0.2">
      <c r="B2060" s="5"/>
      <c r="C2060" s="5"/>
      <c r="D2060" s="5"/>
      <c r="E2060" s="5"/>
      <c r="F2060" s="3"/>
      <c r="G2060" s="3"/>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c r="FV2060" s="5"/>
      <c r="FW2060" s="5"/>
      <c r="FX2060" s="5"/>
      <c r="FY2060" s="5"/>
      <c r="FZ2060" s="5"/>
      <c r="GA2060" s="5"/>
      <c r="GB2060" s="5"/>
      <c r="GC2060" s="5"/>
      <c r="GD2060" s="5"/>
      <c r="GE2060" s="5"/>
      <c r="GF2060" s="5"/>
      <c r="GG2060" s="5"/>
      <c r="GH2060" s="5"/>
      <c r="GI2060" s="5"/>
      <c r="GJ2060" s="5"/>
      <c r="GK2060" s="5"/>
      <c r="GL2060" s="5"/>
      <c r="GM2060" s="5"/>
      <c r="GN2060" s="5"/>
    </row>
    <row r="2061" spans="2:196" x14ac:dyDescent="0.2">
      <c r="B2061" s="5"/>
      <c r="C2061" s="5"/>
      <c r="D2061" s="5"/>
      <c r="E2061" s="5"/>
      <c r="F2061" s="3"/>
      <c r="G2061" s="3"/>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c r="FV2061" s="5"/>
      <c r="FW2061" s="5"/>
      <c r="FX2061" s="5"/>
      <c r="FY2061" s="5"/>
      <c r="FZ2061" s="5"/>
      <c r="GA2061" s="5"/>
      <c r="GB2061" s="5"/>
      <c r="GC2061" s="5"/>
      <c r="GD2061" s="5"/>
      <c r="GE2061" s="5"/>
      <c r="GF2061" s="5"/>
      <c r="GG2061" s="5"/>
      <c r="GH2061" s="5"/>
      <c r="GI2061" s="5"/>
      <c r="GJ2061" s="5"/>
      <c r="GK2061" s="5"/>
      <c r="GL2061" s="5"/>
      <c r="GM2061" s="5"/>
      <c r="GN2061" s="5"/>
    </row>
    <row r="2062" spans="2:196" x14ac:dyDescent="0.2">
      <c r="B2062" s="5"/>
      <c r="C2062" s="5"/>
      <c r="D2062" s="5"/>
      <c r="E2062" s="5"/>
      <c r="F2062" s="3"/>
      <c r="G2062" s="3"/>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c r="FV2062" s="5"/>
      <c r="FW2062" s="5"/>
      <c r="FX2062" s="5"/>
      <c r="FY2062" s="5"/>
      <c r="FZ2062" s="5"/>
      <c r="GA2062" s="5"/>
      <c r="GB2062" s="5"/>
      <c r="GC2062" s="5"/>
      <c r="GD2062" s="5"/>
      <c r="GE2062" s="5"/>
      <c r="GF2062" s="5"/>
      <c r="GG2062" s="5"/>
      <c r="GH2062" s="5"/>
      <c r="GI2062" s="5"/>
      <c r="GJ2062" s="5"/>
      <c r="GK2062" s="5"/>
      <c r="GL2062" s="5"/>
      <c r="GM2062" s="5"/>
      <c r="GN2062" s="5"/>
    </row>
    <row r="2063" spans="2:196" x14ac:dyDescent="0.2">
      <c r="B2063" s="5"/>
      <c r="C2063" s="5"/>
      <c r="D2063" s="5"/>
      <c r="E2063" s="5"/>
      <c r="F2063" s="3"/>
      <c r="G2063" s="3"/>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c r="FV2063" s="5"/>
      <c r="FW2063" s="5"/>
      <c r="FX2063" s="5"/>
      <c r="FY2063" s="5"/>
      <c r="FZ2063" s="5"/>
      <c r="GA2063" s="5"/>
      <c r="GB2063" s="5"/>
      <c r="GC2063" s="5"/>
      <c r="GD2063" s="5"/>
      <c r="GE2063" s="5"/>
      <c r="GF2063" s="5"/>
      <c r="GG2063" s="5"/>
      <c r="GH2063" s="5"/>
      <c r="GI2063" s="5"/>
      <c r="GJ2063" s="5"/>
      <c r="GK2063" s="5"/>
      <c r="GL2063" s="5"/>
      <c r="GM2063" s="5"/>
      <c r="GN2063" s="5"/>
    </row>
    <row r="2064" spans="2:196" x14ac:dyDescent="0.2">
      <c r="B2064" s="5"/>
      <c r="C2064" s="5"/>
      <c r="D2064" s="5"/>
      <c r="E2064" s="5"/>
      <c r="F2064" s="3"/>
      <c r="G2064" s="3"/>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c r="FV2064" s="5"/>
      <c r="FW2064" s="5"/>
      <c r="FX2064" s="5"/>
      <c r="FY2064" s="5"/>
      <c r="FZ2064" s="5"/>
      <c r="GA2064" s="5"/>
      <c r="GB2064" s="5"/>
      <c r="GC2064" s="5"/>
      <c r="GD2064" s="5"/>
      <c r="GE2064" s="5"/>
      <c r="GF2064" s="5"/>
      <c r="GG2064" s="5"/>
      <c r="GH2064" s="5"/>
      <c r="GI2064" s="5"/>
      <c r="GJ2064" s="5"/>
      <c r="GK2064" s="5"/>
      <c r="GL2064" s="5"/>
      <c r="GM2064" s="5"/>
      <c r="GN2064" s="5"/>
    </row>
    <row r="2065" spans="2:196" x14ac:dyDescent="0.2">
      <c r="B2065" s="5"/>
      <c r="C2065" s="5"/>
      <c r="D2065" s="5"/>
      <c r="E2065" s="5"/>
      <c r="F2065" s="3"/>
      <c r="G2065" s="3"/>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c r="FV2065" s="5"/>
      <c r="FW2065" s="5"/>
      <c r="FX2065" s="5"/>
      <c r="FY2065" s="5"/>
      <c r="FZ2065" s="5"/>
      <c r="GA2065" s="5"/>
      <c r="GB2065" s="5"/>
      <c r="GC2065" s="5"/>
      <c r="GD2065" s="5"/>
      <c r="GE2065" s="5"/>
      <c r="GF2065" s="5"/>
      <c r="GG2065" s="5"/>
      <c r="GH2065" s="5"/>
      <c r="GI2065" s="5"/>
      <c r="GJ2065" s="5"/>
      <c r="GK2065" s="5"/>
      <c r="GL2065" s="5"/>
      <c r="GM2065" s="5"/>
      <c r="GN2065" s="5"/>
    </row>
    <row r="2066" spans="2:196" x14ac:dyDescent="0.2">
      <c r="B2066" s="5"/>
      <c r="C2066" s="5"/>
      <c r="D2066" s="5"/>
      <c r="E2066" s="5"/>
      <c r="F2066" s="3"/>
      <c r="G2066" s="3"/>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c r="FV2066" s="5"/>
      <c r="FW2066" s="5"/>
      <c r="FX2066" s="5"/>
      <c r="FY2066" s="5"/>
      <c r="FZ2066" s="5"/>
      <c r="GA2066" s="5"/>
      <c r="GB2066" s="5"/>
      <c r="GC2066" s="5"/>
      <c r="GD2066" s="5"/>
      <c r="GE2066" s="5"/>
      <c r="GF2066" s="5"/>
      <c r="GG2066" s="5"/>
      <c r="GH2066" s="5"/>
      <c r="GI2066" s="5"/>
      <c r="GJ2066" s="5"/>
      <c r="GK2066" s="5"/>
      <c r="GL2066" s="5"/>
      <c r="GM2066" s="5"/>
      <c r="GN2066" s="5"/>
    </row>
    <row r="2067" spans="2:196" x14ac:dyDescent="0.2">
      <c r="B2067" s="5"/>
      <c r="C2067" s="5"/>
      <c r="D2067" s="5"/>
      <c r="E2067" s="5"/>
      <c r="F2067" s="3"/>
      <c r="G2067" s="3"/>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c r="FV2067" s="5"/>
      <c r="FW2067" s="5"/>
      <c r="FX2067" s="5"/>
      <c r="FY2067" s="5"/>
      <c r="FZ2067" s="5"/>
      <c r="GA2067" s="5"/>
      <c r="GB2067" s="5"/>
      <c r="GC2067" s="5"/>
      <c r="GD2067" s="5"/>
      <c r="GE2067" s="5"/>
      <c r="GF2067" s="5"/>
      <c r="GG2067" s="5"/>
      <c r="GH2067" s="5"/>
      <c r="GI2067" s="5"/>
      <c r="GJ2067" s="5"/>
      <c r="GK2067" s="5"/>
      <c r="GL2067" s="5"/>
      <c r="GM2067" s="5"/>
      <c r="GN2067" s="5"/>
    </row>
    <row r="2068" spans="2:196" x14ac:dyDescent="0.2">
      <c r="B2068" s="5"/>
      <c r="C2068" s="5"/>
      <c r="D2068" s="5"/>
      <c r="E2068" s="5"/>
      <c r="F2068" s="3"/>
      <c r="G2068" s="3"/>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c r="FV2068" s="5"/>
      <c r="FW2068" s="5"/>
      <c r="FX2068" s="5"/>
      <c r="FY2068" s="5"/>
      <c r="FZ2068" s="5"/>
      <c r="GA2068" s="5"/>
      <c r="GB2068" s="5"/>
      <c r="GC2068" s="5"/>
      <c r="GD2068" s="5"/>
      <c r="GE2068" s="5"/>
      <c r="GF2068" s="5"/>
      <c r="GG2068" s="5"/>
      <c r="GH2068" s="5"/>
      <c r="GI2068" s="5"/>
      <c r="GJ2068" s="5"/>
      <c r="GK2068" s="5"/>
      <c r="GL2068" s="5"/>
      <c r="GM2068" s="5"/>
      <c r="GN2068" s="5"/>
    </row>
    <row r="2069" spans="2:196" x14ac:dyDescent="0.2">
      <c r="B2069" s="5"/>
      <c r="C2069" s="5"/>
      <c r="D2069" s="5"/>
      <c r="E2069" s="5"/>
      <c r="F2069" s="3"/>
      <c r="G2069" s="3"/>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c r="FV2069" s="5"/>
      <c r="FW2069" s="5"/>
      <c r="FX2069" s="5"/>
      <c r="FY2069" s="5"/>
      <c r="FZ2069" s="5"/>
      <c r="GA2069" s="5"/>
      <c r="GB2069" s="5"/>
      <c r="GC2069" s="5"/>
      <c r="GD2069" s="5"/>
      <c r="GE2069" s="5"/>
      <c r="GF2069" s="5"/>
      <c r="GG2069" s="5"/>
      <c r="GH2069" s="5"/>
      <c r="GI2069" s="5"/>
      <c r="GJ2069" s="5"/>
      <c r="GK2069" s="5"/>
      <c r="GL2069" s="5"/>
      <c r="GM2069" s="5"/>
      <c r="GN2069" s="5"/>
    </row>
    <row r="2070" spans="2:196" x14ac:dyDescent="0.2">
      <c r="B2070" s="5"/>
      <c r="C2070" s="5"/>
      <c r="D2070" s="5"/>
      <c r="E2070" s="5"/>
      <c r="F2070" s="3"/>
      <c r="G2070" s="3"/>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c r="FV2070" s="5"/>
      <c r="FW2070" s="5"/>
      <c r="FX2070" s="5"/>
      <c r="FY2070" s="5"/>
      <c r="FZ2070" s="5"/>
      <c r="GA2070" s="5"/>
      <c r="GB2070" s="5"/>
      <c r="GC2070" s="5"/>
      <c r="GD2070" s="5"/>
      <c r="GE2070" s="5"/>
      <c r="GF2070" s="5"/>
      <c r="GG2070" s="5"/>
      <c r="GH2070" s="5"/>
      <c r="GI2070" s="5"/>
      <c r="GJ2070" s="5"/>
      <c r="GK2070" s="5"/>
      <c r="GL2070" s="5"/>
      <c r="GM2070" s="5"/>
      <c r="GN2070" s="5"/>
    </row>
    <row r="2071" spans="2:196" x14ac:dyDescent="0.2">
      <c r="B2071" s="5"/>
      <c r="C2071" s="5"/>
      <c r="D2071" s="5"/>
      <c r="E2071" s="5"/>
      <c r="F2071" s="3"/>
      <c r="G2071" s="3"/>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c r="FV2071" s="5"/>
      <c r="FW2071" s="5"/>
      <c r="FX2071" s="5"/>
      <c r="FY2071" s="5"/>
      <c r="FZ2071" s="5"/>
      <c r="GA2071" s="5"/>
      <c r="GB2071" s="5"/>
      <c r="GC2071" s="5"/>
      <c r="GD2071" s="5"/>
      <c r="GE2071" s="5"/>
      <c r="GF2071" s="5"/>
      <c r="GG2071" s="5"/>
      <c r="GH2071" s="5"/>
      <c r="GI2071" s="5"/>
      <c r="GJ2071" s="5"/>
      <c r="GK2071" s="5"/>
      <c r="GL2071" s="5"/>
      <c r="GM2071" s="5"/>
      <c r="GN2071" s="5"/>
    </row>
    <row r="2072" spans="2:196" x14ac:dyDescent="0.2">
      <c r="B2072" s="5"/>
      <c r="C2072" s="5"/>
      <c r="D2072" s="5"/>
      <c r="E2072" s="5"/>
      <c r="F2072" s="3"/>
      <c r="G2072" s="3"/>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c r="FV2072" s="5"/>
      <c r="FW2072" s="5"/>
      <c r="FX2072" s="5"/>
      <c r="FY2072" s="5"/>
      <c r="FZ2072" s="5"/>
      <c r="GA2072" s="5"/>
      <c r="GB2072" s="5"/>
      <c r="GC2072" s="5"/>
      <c r="GD2072" s="5"/>
      <c r="GE2072" s="5"/>
      <c r="GF2072" s="5"/>
      <c r="GG2072" s="5"/>
      <c r="GH2072" s="5"/>
      <c r="GI2072" s="5"/>
      <c r="GJ2072" s="5"/>
      <c r="GK2072" s="5"/>
      <c r="GL2072" s="5"/>
      <c r="GM2072" s="5"/>
      <c r="GN2072" s="5"/>
    </row>
    <row r="2073" spans="2:196" x14ac:dyDescent="0.2">
      <c r="B2073" s="5"/>
      <c r="C2073" s="5"/>
      <c r="D2073" s="5"/>
      <c r="E2073" s="5"/>
      <c r="F2073" s="3"/>
      <c r="G2073" s="3"/>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c r="FV2073" s="5"/>
      <c r="FW2073" s="5"/>
      <c r="FX2073" s="5"/>
      <c r="FY2073" s="5"/>
      <c r="FZ2073" s="5"/>
      <c r="GA2073" s="5"/>
      <c r="GB2073" s="5"/>
      <c r="GC2073" s="5"/>
      <c r="GD2073" s="5"/>
      <c r="GE2073" s="5"/>
      <c r="GF2073" s="5"/>
      <c r="GG2073" s="5"/>
      <c r="GH2073" s="5"/>
      <c r="GI2073" s="5"/>
      <c r="GJ2073" s="5"/>
      <c r="GK2073" s="5"/>
      <c r="GL2073" s="5"/>
      <c r="GM2073" s="5"/>
      <c r="GN2073" s="5"/>
    </row>
    <row r="2074" spans="2:196" x14ac:dyDescent="0.2">
      <c r="B2074" s="5"/>
      <c r="C2074" s="5"/>
      <c r="D2074" s="5"/>
      <c r="E2074" s="5"/>
      <c r="F2074" s="3"/>
      <c r="G2074" s="3"/>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c r="FV2074" s="5"/>
      <c r="FW2074" s="5"/>
      <c r="FX2074" s="5"/>
      <c r="FY2074" s="5"/>
      <c r="FZ2074" s="5"/>
      <c r="GA2074" s="5"/>
      <c r="GB2074" s="5"/>
      <c r="GC2074" s="5"/>
      <c r="GD2074" s="5"/>
      <c r="GE2074" s="5"/>
      <c r="GF2074" s="5"/>
      <c r="GG2074" s="5"/>
      <c r="GH2074" s="5"/>
      <c r="GI2074" s="5"/>
      <c r="GJ2074" s="5"/>
      <c r="GK2074" s="5"/>
      <c r="GL2074" s="5"/>
      <c r="GM2074" s="5"/>
      <c r="GN2074" s="5"/>
    </row>
    <row r="2075" spans="2:196" x14ac:dyDescent="0.2">
      <c r="B2075" s="5"/>
      <c r="C2075" s="5"/>
      <c r="D2075" s="5"/>
      <c r="E2075" s="5"/>
      <c r="F2075" s="3"/>
      <c r="G2075" s="3"/>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c r="FV2075" s="5"/>
      <c r="FW2075" s="5"/>
      <c r="FX2075" s="5"/>
      <c r="FY2075" s="5"/>
      <c r="FZ2075" s="5"/>
      <c r="GA2075" s="5"/>
      <c r="GB2075" s="5"/>
      <c r="GC2075" s="5"/>
      <c r="GD2075" s="5"/>
      <c r="GE2075" s="5"/>
      <c r="GF2075" s="5"/>
      <c r="GG2075" s="5"/>
      <c r="GH2075" s="5"/>
      <c r="GI2075" s="5"/>
      <c r="GJ2075" s="5"/>
      <c r="GK2075" s="5"/>
      <c r="GL2075" s="5"/>
      <c r="GM2075" s="5"/>
      <c r="GN2075" s="5"/>
    </row>
    <row r="2076" spans="2:196" x14ac:dyDescent="0.2">
      <c r="B2076" s="5"/>
      <c r="C2076" s="5"/>
      <c r="D2076" s="5"/>
      <c r="E2076" s="5"/>
      <c r="F2076" s="3"/>
      <c r="G2076" s="3"/>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c r="FV2076" s="5"/>
      <c r="FW2076" s="5"/>
      <c r="FX2076" s="5"/>
      <c r="FY2076" s="5"/>
      <c r="FZ2076" s="5"/>
      <c r="GA2076" s="5"/>
      <c r="GB2076" s="5"/>
      <c r="GC2076" s="5"/>
      <c r="GD2076" s="5"/>
      <c r="GE2076" s="5"/>
      <c r="GF2076" s="5"/>
      <c r="GG2076" s="5"/>
      <c r="GH2076" s="5"/>
      <c r="GI2076" s="5"/>
      <c r="GJ2076" s="5"/>
      <c r="GK2076" s="5"/>
      <c r="GL2076" s="5"/>
      <c r="GM2076" s="5"/>
      <c r="GN2076" s="5"/>
    </row>
    <row r="2077" spans="2:196" x14ac:dyDescent="0.2">
      <c r="B2077" s="5"/>
      <c r="C2077" s="5"/>
      <c r="D2077" s="5"/>
      <c r="E2077" s="5"/>
      <c r="F2077" s="3"/>
      <c r="G2077" s="3"/>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c r="FV2077" s="5"/>
      <c r="FW2077" s="5"/>
      <c r="FX2077" s="5"/>
      <c r="FY2077" s="5"/>
      <c r="FZ2077" s="5"/>
      <c r="GA2077" s="5"/>
      <c r="GB2077" s="5"/>
      <c r="GC2077" s="5"/>
      <c r="GD2077" s="5"/>
      <c r="GE2077" s="5"/>
      <c r="GF2077" s="5"/>
      <c r="GG2077" s="5"/>
      <c r="GH2077" s="5"/>
      <c r="GI2077" s="5"/>
      <c r="GJ2077" s="5"/>
      <c r="GK2077" s="5"/>
      <c r="GL2077" s="5"/>
      <c r="GM2077" s="5"/>
      <c r="GN2077" s="5"/>
    </row>
    <row r="2078" spans="2:196" x14ac:dyDescent="0.2">
      <c r="B2078" s="5"/>
      <c r="C2078" s="5"/>
      <c r="D2078" s="5"/>
      <c r="E2078" s="5"/>
      <c r="F2078" s="3"/>
      <c r="G2078" s="3"/>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c r="FV2078" s="5"/>
      <c r="FW2078" s="5"/>
      <c r="FX2078" s="5"/>
      <c r="FY2078" s="5"/>
      <c r="FZ2078" s="5"/>
      <c r="GA2078" s="5"/>
      <c r="GB2078" s="5"/>
      <c r="GC2078" s="5"/>
      <c r="GD2078" s="5"/>
      <c r="GE2078" s="5"/>
      <c r="GF2078" s="5"/>
      <c r="GG2078" s="5"/>
      <c r="GH2078" s="5"/>
      <c r="GI2078" s="5"/>
      <c r="GJ2078" s="5"/>
      <c r="GK2078" s="5"/>
      <c r="GL2078" s="5"/>
      <c r="GM2078" s="5"/>
      <c r="GN2078" s="5"/>
    </row>
    <row r="2079" spans="2:196" x14ac:dyDescent="0.2">
      <c r="B2079" s="5"/>
      <c r="C2079" s="5"/>
      <c r="D2079" s="5"/>
      <c r="E2079" s="5"/>
      <c r="F2079" s="3"/>
      <c r="G2079" s="3"/>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c r="FV2079" s="5"/>
      <c r="FW2079" s="5"/>
      <c r="FX2079" s="5"/>
      <c r="FY2079" s="5"/>
      <c r="FZ2079" s="5"/>
      <c r="GA2079" s="5"/>
      <c r="GB2079" s="5"/>
      <c r="GC2079" s="5"/>
      <c r="GD2079" s="5"/>
      <c r="GE2079" s="5"/>
      <c r="GF2079" s="5"/>
      <c r="GG2079" s="5"/>
      <c r="GH2079" s="5"/>
      <c r="GI2079" s="5"/>
      <c r="GJ2079" s="5"/>
      <c r="GK2079" s="5"/>
      <c r="GL2079" s="5"/>
      <c r="GM2079" s="5"/>
      <c r="GN2079" s="5"/>
    </row>
    <row r="2080" spans="2:196" x14ac:dyDescent="0.2">
      <c r="B2080" s="5"/>
      <c r="C2080" s="5"/>
      <c r="D2080" s="5"/>
      <c r="E2080" s="5"/>
      <c r="F2080" s="3"/>
      <c r="G2080" s="3"/>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c r="FV2080" s="5"/>
      <c r="FW2080" s="5"/>
      <c r="FX2080" s="5"/>
      <c r="FY2080" s="5"/>
      <c r="FZ2080" s="5"/>
      <c r="GA2080" s="5"/>
      <c r="GB2080" s="5"/>
      <c r="GC2080" s="5"/>
      <c r="GD2080" s="5"/>
      <c r="GE2080" s="5"/>
      <c r="GF2080" s="5"/>
      <c r="GG2080" s="5"/>
      <c r="GH2080" s="5"/>
      <c r="GI2080" s="5"/>
      <c r="GJ2080" s="5"/>
      <c r="GK2080" s="5"/>
      <c r="GL2080" s="5"/>
      <c r="GM2080" s="5"/>
      <c r="GN2080" s="5"/>
    </row>
    <row r="2081" spans="2:196" x14ac:dyDescent="0.2">
      <c r="B2081" s="5"/>
      <c r="C2081" s="5"/>
      <c r="D2081" s="5"/>
      <c r="E2081" s="5"/>
      <c r="F2081" s="3"/>
      <c r="G2081" s="3"/>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c r="FV2081" s="5"/>
      <c r="FW2081" s="5"/>
      <c r="FX2081" s="5"/>
      <c r="FY2081" s="5"/>
      <c r="FZ2081" s="5"/>
      <c r="GA2081" s="5"/>
      <c r="GB2081" s="5"/>
      <c r="GC2081" s="5"/>
      <c r="GD2081" s="5"/>
      <c r="GE2081" s="5"/>
      <c r="GF2081" s="5"/>
      <c r="GG2081" s="5"/>
      <c r="GH2081" s="5"/>
      <c r="GI2081" s="5"/>
      <c r="GJ2081" s="5"/>
      <c r="GK2081" s="5"/>
      <c r="GL2081" s="5"/>
      <c r="GM2081" s="5"/>
      <c r="GN2081" s="5"/>
    </row>
    <row r="2082" spans="2:196" x14ac:dyDescent="0.2">
      <c r="B2082" s="5"/>
      <c r="C2082" s="5"/>
      <c r="D2082" s="5"/>
      <c r="E2082" s="5"/>
      <c r="F2082" s="3"/>
      <c r="G2082" s="3"/>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c r="FV2082" s="5"/>
      <c r="FW2082" s="5"/>
      <c r="FX2082" s="5"/>
      <c r="FY2082" s="5"/>
      <c r="FZ2082" s="5"/>
      <c r="GA2082" s="5"/>
      <c r="GB2082" s="5"/>
      <c r="GC2082" s="5"/>
      <c r="GD2082" s="5"/>
      <c r="GE2082" s="5"/>
      <c r="GF2082" s="5"/>
      <c r="GG2082" s="5"/>
      <c r="GH2082" s="5"/>
      <c r="GI2082" s="5"/>
      <c r="GJ2082" s="5"/>
      <c r="GK2082" s="5"/>
      <c r="GL2082" s="5"/>
      <c r="GM2082" s="5"/>
      <c r="GN2082" s="5"/>
    </row>
    <row r="2083" spans="2:196" x14ac:dyDescent="0.2">
      <c r="B2083" s="5"/>
      <c r="C2083" s="5"/>
      <c r="D2083" s="5"/>
      <c r="E2083" s="5"/>
      <c r="F2083" s="3"/>
      <c r="G2083" s="3"/>
      <c r="H2083" s="5"/>
      <c r="I2083" s="5"/>
      <c r="J2083" s="5"/>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c r="FV2083" s="5"/>
      <c r="FW2083" s="5"/>
      <c r="FX2083" s="5"/>
      <c r="FY2083" s="5"/>
      <c r="FZ2083" s="5"/>
      <c r="GA2083" s="5"/>
      <c r="GB2083" s="5"/>
      <c r="GC2083" s="5"/>
      <c r="GD2083" s="5"/>
      <c r="GE2083" s="5"/>
      <c r="GF2083" s="5"/>
      <c r="GG2083" s="5"/>
      <c r="GH2083" s="5"/>
      <c r="GI2083" s="5"/>
      <c r="GJ2083" s="5"/>
      <c r="GK2083" s="5"/>
      <c r="GL2083" s="5"/>
      <c r="GM2083" s="5"/>
      <c r="GN2083" s="5"/>
    </row>
    <row r="2084" spans="2:196" x14ac:dyDescent="0.2">
      <c r="B2084" s="5"/>
      <c r="C2084" s="5"/>
      <c r="D2084" s="5"/>
      <c r="E2084" s="5"/>
      <c r="F2084" s="3"/>
      <c r="G2084" s="3"/>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c r="FV2084" s="5"/>
      <c r="FW2084" s="5"/>
      <c r="FX2084" s="5"/>
      <c r="FY2084" s="5"/>
      <c r="FZ2084" s="5"/>
      <c r="GA2084" s="5"/>
      <c r="GB2084" s="5"/>
      <c r="GC2084" s="5"/>
      <c r="GD2084" s="5"/>
      <c r="GE2084" s="5"/>
      <c r="GF2084" s="5"/>
      <c r="GG2084" s="5"/>
      <c r="GH2084" s="5"/>
      <c r="GI2084" s="5"/>
      <c r="GJ2084" s="5"/>
      <c r="GK2084" s="5"/>
      <c r="GL2084" s="5"/>
      <c r="GM2084" s="5"/>
      <c r="GN2084" s="5"/>
    </row>
    <row r="2085" spans="2:196" x14ac:dyDescent="0.2">
      <c r="B2085" s="5"/>
      <c r="C2085" s="5"/>
      <c r="D2085" s="5"/>
      <c r="E2085" s="5"/>
      <c r="F2085" s="3"/>
      <c r="G2085" s="3"/>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c r="FV2085" s="5"/>
      <c r="FW2085" s="5"/>
      <c r="FX2085" s="5"/>
      <c r="FY2085" s="5"/>
      <c r="FZ2085" s="5"/>
      <c r="GA2085" s="5"/>
      <c r="GB2085" s="5"/>
      <c r="GC2085" s="5"/>
      <c r="GD2085" s="5"/>
      <c r="GE2085" s="5"/>
      <c r="GF2085" s="5"/>
      <c r="GG2085" s="5"/>
      <c r="GH2085" s="5"/>
      <c r="GI2085" s="5"/>
      <c r="GJ2085" s="5"/>
      <c r="GK2085" s="5"/>
      <c r="GL2085" s="5"/>
      <c r="GM2085" s="5"/>
      <c r="GN2085" s="5"/>
    </row>
    <row r="2086" spans="2:196" x14ac:dyDescent="0.2">
      <c r="B2086" s="5"/>
      <c r="C2086" s="5"/>
      <c r="D2086" s="5"/>
      <c r="E2086" s="5"/>
      <c r="F2086" s="3"/>
      <c r="G2086" s="3"/>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c r="FV2086" s="5"/>
      <c r="FW2086" s="5"/>
      <c r="FX2086" s="5"/>
      <c r="FY2086" s="5"/>
      <c r="FZ2086" s="5"/>
      <c r="GA2086" s="5"/>
      <c r="GB2086" s="5"/>
      <c r="GC2086" s="5"/>
      <c r="GD2086" s="5"/>
      <c r="GE2086" s="5"/>
      <c r="GF2086" s="5"/>
      <c r="GG2086" s="5"/>
      <c r="GH2086" s="5"/>
      <c r="GI2086" s="5"/>
      <c r="GJ2086" s="5"/>
      <c r="GK2086" s="5"/>
      <c r="GL2086" s="5"/>
      <c r="GM2086" s="5"/>
      <c r="GN2086" s="5"/>
    </row>
    <row r="2087" spans="2:196" x14ac:dyDescent="0.2">
      <c r="B2087" s="5"/>
      <c r="C2087" s="5"/>
      <c r="D2087" s="5"/>
      <c r="E2087" s="5"/>
      <c r="F2087" s="3"/>
      <c r="G2087" s="3"/>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c r="FV2087" s="5"/>
      <c r="FW2087" s="5"/>
      <c r="FX2087" s="5"/>
      <c r="FY2087" s="5"/>
      <c r="FZ2087" s="5"/>
      <c r="GA2087" s="5"/>
      <c r="GB2087" s="5"/>
      <c r="GC2087" s="5"/>
      <c r="GD2087" s="5"/>
      <c r="GE2087" s="5"/>
      <c r="GF2087" s="5"/>
      <c r="GG2087" s="5"/>
      <c r="GH2087" s="5"/>
      <c r="GI2087" s="5"/>
      <c r="GJ2087" s="5"/>
      <c r="GK2087" s="5"/>
      <c r="GL2087" s="5"/>
      <c r="GM2087" s="5"/>
      <c r="GN2087" s="5"/>
    </row>
    <row r="2088" spans="2:196" x14ac:dyDescent="0.2">
      <c r="B2088" s="5"/>
      <c r="C2088" s="5"/>
      <c r="D2088" s="5"/>
      <c r="E2088" s="5"/>
      <c r="F2088" s="3"/>
      <c r="G2088" s="3"/>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c r="FV2088" s="5"/>
      <c r="FW2088" s="5"/>
      <c r="FX2088" s="5"/>
      <c r="FY2088" s="5"/>
      <c r="FZ2088" s="5"/>
      <c r="GA2088" s="5"/>
      <c r="GB2088" s="5"/>
      <c r="GC2088" s="5"/>
      <c r="GD2088" s="5"/>
      <c r="GE2088" s="5"/>
      <c r="GF2088" s="5"/>
      <c r="GG2088" s="5"/>
      <c r="GH2088" s="5"/>
      <c r="GI2088" s="5"/>
      <c r="GJ2088" s="5"/>
      <c r="GK2088" s="5"/>
      <c r="GL2088" s="5"/>
      <c r="GM2088" s="5"/>
      <c r="GN2088" s="5"/>
    </row>
    <row r="2089" spans="2:196" x14ac:dyDescent="0.2">
      <c r="B2089" s="5"/>
      <c r="C2089" s="5"/>
      <c r="D2089" s="5"/>
      <c r="E2089" s="5"/>
      <c r="F2089" s="3"/>
      <c r="G2089" s="3"/>
      <c r="H2089" s="5"/>
      <c r="I2089" s="5"/>
      <c r="J2089" s="5"/>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c r="FV2089" s="5"/>
      <c r="FW2089" s="5"/>
      <c r="FX2089" s="5"/>
      <c r="FY2089" s="5"/>
      <c r="FZ2089" s="5"/>
      <c r="GA2089" s="5"/>
      <c r="GB2089" s="5"/>
      <c r="GC2089" s="5"/>
      <c r="GD2089" s="5"/>
      <c r="GE2089" s="5"/>
      <c r="GF2089" s="5"/>
      <c r="GG2089" s="5"/>
      <c r="GH2089" s="5"/>
      <c r="GI2089" s="5"/>
      <c r="GJ2089" s="5"/>
      <c r="GK2089" s="5"/>
      <c r="GL2089" s="5"/>
      <c r="GM2089" s="5"/>
      <c r="GN2089" s="5"/>
    </row>
    <row r="2090" spans="2:196" x14ac:dyDescent="0.2">
      <c r="B2090" s="5"/>
      <c r="C2090" s="5"/>
      <c r="D2090" s="5"/>
      <c r="E2090" s="5"/>
      <c r="F2090" s="3"/>
      <c r="G2090" s="3"/>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c r="FV2090" s="5"/>
      <c r="FW2090" s="5"/>
      <c r="FX2090" s="5"/>
      <c r="FY2090" s="5"/>
      <c r="FZ2090" s="5"/>
      <c r="GA2090" s="5"/>
      <c r="GB2090" s="5"/>
      <c r="GC2090" s="5"/>
      <c r="GD2090" s="5"/>
      <c r="GE2090" s="5"/>
      <c r="GF2090" s="5"/>
      <c r="GG2090" s="5"/>
      <c r="GH2090" s="5"/>
      <c r="GI2090" s="5"/>
      <c r="GJ2090" s="5"/>
      <c r="GK2090" s="5"/>
      <c r="GL2090" s="5"/>
      <c r="GM2090" s="5"/>
      <c r="GN2090" s="5"/>
    </row>
    <row r="2091" spans="2:196" x14ac:dyDescent="0.2">
      <c r="B2091" s="5"/>
      <c r="C2091" s="5"/>
      <c r="D2091" s="5"/>
      <c r="E2091" s="5"/>
      <c r="F2091" s="3"/>
      <c r="G2091" s="3"/>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c r="FV2091" s="5"/>
      <c r="FW2091" s="5"/>
      <c r="FX2091" s="5"/>
      <c r="FY2091" s="5"/>
      <c r="FZ2091" s="5"/>
      <c r="GA2091" s="5"/>
      <c r="GB2091" s="5"/>
      <c r="GC2091" s="5"/>
      <c r="GD2091" s="5"/>
      <c r="GE2091" s="5"/>
      <c r="GF2091" s="5"/>
      <c r="GG2091" s="5"/>
      <c r="GH2091" s="5"/>
      <c r="GI2091" s="5"/>
      <c r="GJ2091" s="5"/>
      <c r="GK2091" s="5"/>
      <c r="GL2091" s="5"/>
      <c r="GM2091" s="5"/>
      <c r="GN2091" s="5"/>
    </row>
    <row r="2092" spans="2:196" x14ac:dyDescent="0.2">
      <c r="B2092" s="5"/>
      <c r="C2092" s="5"/>
      <c r="D2092" s="5"/>
      <c r="E2092" s="5"/>
      <c r="F2092" s="3"/>
      <c r="G2092" s="3"/>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c r="FV2092" s="5"/>
      <c r="FW2092" s="5"/>
      <c r="FX2092" s="5"/>
      <c r="FY2092" s="5"/>
      <c r="FZ2092" s="5"/>
      <c r="GA2092" s="5"/>
      <c r="GB2092" s="5"/>
      <c r="GC2092" s="5"/>
      <c r="GD2092" s="5"/>
      <c r="GE2092" s="5"/>
      <c r="GF2092" s="5"/>
      <c r="GG2092" s="5"/>
      <c r="GH2092" s="5"/>
      <c r="GI2092" s="5"/>
      <c r="GJ2092" s="5"/>
      <c r="GK2092" s="5"/>
      <c r="GL2092" s="5"/>
      <c r="GM2092" s="5"/>
      <c r="GN2092" s="5"/>
    </row>
    <row r="2093" spans="2:196" x14ac:dyDescent="0.2">
      <c r="B2093" s="5"/>
      <c r="C2093" s="5"/>
      <c r="D2093" s="5"/>
      <c r="E2093" s="5"/>
      <c r="F2093" s="3"/>
      <c r="G2093" s="3"/>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c r="FV2093" s="5"/>
      <c r="FW2093" s="5"/>
      <c r="FX2093" s="5"/>
      <c r="FY2093" s="5"/>
      <c r="FZ2093" s="5"/>
      <c r="GA2093" s="5"/>
      <c r="GB2093" s="5"/>
      <c r="GC2093" s="5"/>
      <c r="GD2093" s="5"/>
      <c r="GE2093" s="5"/>
      <c r="GF2093" s="5"/>
      <c r="GG2093" s="5"/>
      <c r="GH2093" s="5"/>
      <c r="GI2093" s="5"/>
      <c r="GJ2093" s="5"/>
      <c r="GK2093" s="5"/>
      <c r="GL2093" s="5"/>
      <c r="GM2093" s="5"/>
      <c r="GN2093" s="5"/>
    </row>
    <row r="2094" spans="2:196" x14ac:dyDescent="0.2">
      <c r="B2094" s="5"/>
      <c r="C2094" s="5"/>
      <c r="D2094" s="5"/>
      <c r="E2094" s="5"/>
      <c r="F2094" s="3"/>
      <c r="G2094" s="3"/>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c r="FV2094" s="5"/>
      <c r="FW2094" s="5"/>
      <c r="FX2094" s="5"/>
      <c r="FY2094" s="5"/>
      <c r="FZ2094" s="5"/>
      <c r="GA2094" s="5"/>
      <c r="GB2094" s="5"/>
      <c r="GC2094" s="5"/>
      <c r="GD2094" s="5"/>
      <c r="GE2094" s="5"/>
      <c r="GF2094" s="5"/>
      <c r="GG2094" s="5"/>
      <c r="GH2094" s="5"/>
      <c r="GI2094" s="5"/>
      <c r="GJ2094" s="5"/>
      <c r="GK2094" s="5"/>
      <c r="GL2094" s="5"/>
      <c r="GM2094" s="5"/>
      <c r="GN2094" s="5"/>
    </row>
    <row r="2095" spans="2:196" x14ac:dyDescent="0.2">
      <c r="B2095" s="5"/>
      <c r="C2095" s="5"/>
      <c r="D2095" s="5"/>
      <c r="E2095" s="5"/>
      <c r="F2095" s="3"/>
      <c r="G2095" s="3"/>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c r="FV2095" s="5"/>
      <c r="FW2095" s="5"/>
      <c r="FX2095" s="5"/>
      <c r="FY2095" s="5"/>
      <c r="FZ2095" s="5"/>
      <c r="GA2095" s="5"/>
      <c r="GB2095" s="5"/>
      <c r="GC2095" s="5"/>
      <c r="GD2095" s="5"/>
      <c r="GE2095" s="5"/>
      <c r="GF2095" s="5"/>
      <c r="GG2095" s="5"/>
      <c r="GH2095" s="5"/>
      <c r="GI2095" s="5"/>
      <c r="GJ2095" s="5"/>
      <c r="GK2095" s="5"/>
      <c r="GL2095" s="5"/>
      <c r="GM2095" s="5"/>
      <c r="GN2095" s="5"/>
    </row>
    <row r="2096" spans="2:196" x14ac:dyDescent="0.2">
      <c r="B2096" s="5"/>
      <c r="C2096" s="5"/>
      <c r="D2096" s="5"/>
      <c r="E2096" s="5"/>
      <c r="F2096" s="3"/>
      <c r="G2096" s="3"/>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c r="FV2096" s="5"/>
      <c r="FW2096" s="5"/>
      <c r="FX2096" s="5"/>
      <c r="FY2096" s="5"/>
      <c r="FZ2096" s="5"/>
      <c r="GA2096" s="5"/>
      <c r="GB2096" s="5"/>
      <c r="GC2096" s="5"/>
      <c r="GD2096" s="5"/>
      <c r="GE2096" s="5"/>
      <c r="GF2096" s="5"/>
      <c r="GG2096" s="5"/>
      <c r="GH2096" s="5"/>
      <c r="GI2096" s="5"/>
      <c r="GJ2096" s="5"/>
      <c r="GK2096" s="5"/>
      <c r="GL2096" s="5"/>
      <c r="GM2096" s="5"/>
      <c r="GN2096" s="5"/>
    </row>
    <row r="2097" spans="2:196" x14ac:dyDescent="0.2">
      <c r="B2097" s="5"/>
      <c r="C2097" s="5"/>
      <c r="D2097" s="5"/>
      <c r="E2097" s="5"/>
      <c r="F2097" s="3"/>
      <c r="G2097" s="3"/>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c r="FV2097" s="5"/>
      <c r="FW2097" s="5"/>
      <c r="FX2097" s="5"/>
      <c r="FY2097" s="5"/>
      <c r="FZ2097" s="5"/>
      <c r="GA2097" s="5"/>
      <c r="GB2097" s="5"/>
      <c r="GC2097" s="5"/>
      <c r="GD2097" s="5"/>
      <c r="GE2097" s="5"/>
      <c r="GF2097" s="5"/>
      <c r="GG2097" s="5"/>
      <c r="GH2097" s="5"/>
      <c r="GI2097" s="5"/>
      <c r="GJ2097" s="5"/>
      <c r="GK2097" s="5"/>
      <c r="GL2097" s="5"/>
      <c r="GM2097" s="5"/>
      <c r="GN2097" s="5"/>
    </row>
    <row r="2098" spans="2:196" x14ac:dyDescent="0.2">
      <c r="B2098" s="5"/>
      <c r="C2098" s="5"/>
      <c r="D2098" s="5"/>
      <c r="E2098" s="5"/>
      <c r="F2098" s="3"/>
      <c r="G2098" s="3"/>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c r="FV2098" s="5"/>
      <c r="FW2098" s="5"/>
      <c r="FX2098" s="5"/>
      <c r="FY2098" s="5"/>
      <c r="FZ2098" s="5"/>
      <c r="GA2098" s="5"/>
      <c r="GB2098" s="5"/>
      <c r="GC2098" s="5"/>
      <c r="GD2098" s="5"/>
      <c r="GE2098" s="5"/>
      <c r="GF2098" s="5"/>
      <c r="GG2098" s="5"/>
      <c r="GH2098" s="5"/>
      <c r="GI2098" s="5"/>
      <c r="GJ2098" s="5"/>
      <c r="GK2098" s="5"/>
      <c r="GL2098" s="5"/>
      <c r="GM2098" s="5"/>
      <c r="GN2098" s="5"/>
    </row>
    <row r="2099" spans="2:196" x14ac:dyDescent="0.2">
      <c r="B2099" s="5"/>
      <c r="C2099" s="5"/>
      <c r="D2099" s="5"/>
      <c r="E2099" s="5"/>
      <c r="F2099" s="3"/>
      <c r="G2099" s="3"/>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c r="FV2099" s="5"/>
      <c r="FW2099" s="5"/>
      <c r="FX2099" s="5"/>
      <c r="FY2099" s="5"/>
      <c r="FZ2099" s="5"/>
      <c r="GA2099" s="5"/>
      <c r="GB2099" s="5"/>
      <c r="GC2099" s="5"/>
      <c r="GD2099" s="5"/>
      <c r="GE2099" s="5"/>
      <c r="GF2099" s="5"/>
      <c r="GG2099" s="5"/>
      <c r="GH2099" s="5"/>
      <c r="GI2099" s="5"/>
      <c r="GJ2099" s="5"/>
      <c r="GK2099" s="5"/>
      <c r="GL2099" s="5"/>
      <c r="GM2099" s="5"/>
      <c r="GN2099" s="5"/>
    </row>
    <row r="2100" spans="2:196" x14ac:dyDescent="0.2">
      <c r="B2100" s="5"/>
      <c r="C2100" s="5"/>
      <c r="D2100" s="5"/>
      <c r="E2100" s="5"/>
      <c r="F2100" s="3"/>
      <c r="G2100" s="3"/>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c r="FV2100" s="5"/>
      <c r="FW2100" s="5"/>
      <c r="FX2100" s="5"/>
      <c r="FY2100" s="5"/>
      <c r="FZ2100" s="5"/>
      <c r="GA2100" s="5"/>
      <c r="GB2100" s="5"/>
      <c r="GC2100" s="5"/>
      <c r="GD2100" s="5"/>
      <c r="GE2100" s="5"/>
      <c r="GF2100" s="5"/>
      <c r="GG2100" s="5"/>
      <c r="GH2100" s="5"/>
      <c r="GI2100" s="5"/>
      <c r="GJ2100" s="5"/>
      <c r="GK2100" s="5"/>
      <c r="GL2100" s="5"/>
      <c r="GM2100" s="5"/>
      <c r="GN2100" s="5"/>
    </row>
    <row r="2101" spans="2:196" x14ac:dyDescent="0.2">
      <c r="B2101" s="5"/>
      <c r="C2101" s="5"/>
      <c r="D2101" s="5"/>
      <c r="E2101" s="5"/>
      <c r="F2101" s="3"/>
      <c r="G2101" s="3"/>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c r="FV2101" s="5"/>
      <c r="FW2101" s="5"/>
      <c r="FX2101" s="5"/>
      <c r="FY2101" s="5"/>
      <c r="FZ2101" s="5"/>
      <c r="GA2101" s="5"/>
      <c r="GB2101" s="5"/>
      <c r="GC2101" s="5"/>
      <c r="GD2101" s="5"/>
      <c r="GE2101" s="5"/>
      <c r="GF2101" s="5"/>
      <c r="GG2101" s="5"/>
      <c r="GH2101" s="5"/>
      <c r="GI2101" s="5"/>
      <c r="GJ2101" s="5"/>
      <c r="GK2101" s="5"/>
      <c r="GL2101" s="5"/>
      <c r="GM2101" s="5"/>
      <c r="GN2101" s="5"/>
    </row>
    <row r="2102" spans="2:196" x14ac:dyDescent="0.2">
      <c r="B2102" s="5"/>
      <c r="C2102" s="5"/>
      <c r="D2102" s="5"/>
      <c r="E2102" s="5"/>
      <c r="F2102" s="3"/>
      <c r="G2102" s="3"/>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c r="FV2102" s="5"/>
      <c r="FW2102" s="5"/>
      <c r="FX2102" s="5"/>
      <c r="FY2102" s="5"/>
      <c r="FZ2102" s="5"/>
      <c r="GA2102" s="5"/>
      <c r="GB2102" s="5"/>
      <c r="GC2102" s="5"/>
      <c r="GD2102" s="5"/>
      <c r="GE2102" s="5"/>
      <c r="GF2102" s="5"/>
      <c r="GG2102" s="5"/>
      <c r="GH2102" s="5"/>
      <c r="GI2102" s="5"/>
      <c r="GJ2102" s="5"/>
      <c r="GK2102" s="5"/>
      <c r="GL2102" s="5"/>
      <c r="GM2102" s="5"/>
      <c r="GN2102" s="5"/>
    </row>
    <row r="2103" spans="2:196" x14ac:dyDescent="0.2">
      <c r="B2103" s="5"/>
      <c r="C2103" s="5"/>
      <c r="D2103" s="5"/>
      <c r="E2103" s="5"/>
      <c r="F2103" s="3"/>
      <c r="G2103" s="3"/>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c r="FV2103" s="5"/>
      <c r="FW2103" s="5"/>
      <c r="FX2103" s="5"/>
      <c r="FY2103" s="5"/>
      <c r="FZ2103" s="5"/>
      <c r="GA2103" s="5"/>
      <c r="GB2103" s="5"/>
      <c r="GC2103" s="5"/>
      <c r="GD2103" s="5"/>
      <c r="GE2103" s="5"/>
      <c r="GF2103" s="5"/>
      <c r="GG2103" s="5"/>
      <c r="GH2103" s="5"/>
      <c r="GI2103" s="5"/>
      <c r="GJ2103" s="5"/>
      <c r="GK2103" s="5"/>
      <c r="GL2103" s="5"/>
      <c r="GM2103" s="5"/>
      <c r="GN2103" s="5"/>
    </row>
    <row r="2104" spans="2:196" x14ac:dyDescent="0.2">
      <c r="B2104" s="5"/>
      <c r="C2104" s="5"/>
      <c r="D2104" s="5"/>
      <c r="E2104" s="5"/>
      <c r="F2104" s="3"/>
      <c r="G2104" s="3"/>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c r="FV2104" s="5"/>
      <c r="FW2104" s="5"/>
      <c r="FX2104" s="5"/>
      <c r="FY2104" s="5"/>
      <c r="FZ2104" s="5"/>
      <c r="GA2104" s="5"/>
      <c r="GB2104" s="5"/>
      <c r="GC2104" s="5"/>
      <c r="GD2104" s="5"/>
      <c r="GE2104" s="5"/>
      <c r="GF2104" s="5"/>
      <c r="GG2104" s="5"/>
      <c r="GH2104" s="5"/>
      <c r="GI2104" s="5"/>
      <c r="GJ2104" s="5"/>
      <c r="GK2104" s="5"/>
      <c r="GL2104" s="5"/>
      <c r="GM2104" s="5"/>
      <c r="GN2104" s="5"/>
    </row>
    <row r="2105" spans="2:196" x14ac:dyDescent="0.2">
      <c r="B2105" s="5"/>
      <c r="C2105" s="5"/>
      <c r="D2105" s="5"/>
      <c r="E2105" s="5"/>
      <c r="F2105" s="3"/>
      <c r="G2105" s="3"/>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c r="FV2105" s="5"/>
      <c r="FW2105" s="5"/>
      <c r="FX2105" s="5"/>
      <c r="FY2105" s="5"/>
      <c r="FZ2105" s="5"/>
      <c r="GA2105" s="5"/>
      <c r="GB2105" s="5"/>
      <c r="GC2105" s="5"/>
      <c r="GD2105" s="5"/>
      <c r="GE2105" s="5"/>
      <c r="GF2105" s="5"/>
      <c r="GG2105" s="5"/>
      <c r="GH2105" s="5"/>
      <c r="GI2105" s="5"/>
      <c r="GJ2105" s="5"/>
      <c r="GK2105" s="5"/>
      <c r="GL2105" s="5"/>
      <c r="GM2105" s="5"/>
      <c r="GN2105" s="5"/>
    </row>
    <row r="2106" spans="2:196" x14ac:dyDescent="0.2">
      <c r="B2106" s="5"/>
      <c r="C2106" s="5"/>
      <c r="D2106" s="5"/>
      <c r="E2106" s="5"/>
      <c r="F2106" s="3"/>
      <c r="G2106" s="3"/>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c r="FV2106" s="5"/>
      <c r="FW2106" s="5"/>
      <c r="FX2106" s="5"/>
      <c r="FY2106" s="5"/>
      <c r="FZ2106" s="5"/>
      <c r="GA2106" s="5"/>
      <c r="GB2106" s="5"/>
      <c r="GC2106" s="5"/>
      <c r="GD2106" s="5"/>
      <c r="GE2106" s="5"/>
      <c r="GF2106" s="5"/>
      <c r="GG2106" s="5"/>
      <c r="GH2106" s="5"/>
      <c r="GI2106" s="5"/>
      <c r="GJ2106" s="5"/>
      <c r="GK2106" s="5"/>
      <c r="GL2106" s="5"/>
      <c r="GM2106" s="5"/>
      <c r="GN2106" s="5"/>
    </row>
    <row r="2107" spans="2:196" x14ac:dyDescent="0.2">
      <c r="B2107" s="5"/>
      <c r="C2107" s="5"/>
      <c r="D2107" s="5"/>
      <c r="E2107" s="5"/>
      <c r="F2107" s="3"/>
      <c r="G2107" s="3"/>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c r="FV2107" s="5"/>
      <c r="FW2107" s="5"/>
      <c r="FX2107" s="5"/>
      <c r="FY2107" s="5"/>
      <c r="FZ2107" s="5"/>
      <c r="GA2107" s="5"/>
      <c r="GB2107" s="5"/>
      <c r="GC2107" s="5"/>
      <c r="GD2107" s="5"/>
      <c r="GE2107" s="5"/>
      <c r="GF2107" s="5"/>
      <c r="GG2107" s="5"/>
      <c r="GH2107" s="5"/>
      <c r="GI2107" s="5"/>
      <c r="GJ2107" s="5"/>
      <c r="GK2107" s="5"/>
      <c r="GL2107" s="5"/>
      <c r="GM2107" s="5"/>
      <c r="GN2107" s="5"/>
    </row>
    <row r="2108" spans="2:196" x14ac:dyDescent="0.2">
      <c r="B2108" s="5"/>
      <c r="C2108" s="5"/>
      <c r="D2108" s="5"/>
      <c r="E2108" s="5"/>
      <c r="F2108" s="3"/>
      <c r="G2108" s="3"/>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c r="FV2108" s="5"/>
      <c r="FW2108" s="5"/>
      <c r="FX2108" s="5"/>
      <c r="FY2108" s="5"/>
      <c r="FZ2108" s="5"/>
      <c r="GA2108" s="5"/>
      <c r="GB2108" s="5"/>
      <c r="GC2108" s="5"/>
      <c r="GD2108" s="5"/>
      <c r="GE2108" s="5"/>
      <c r="GF2108" s="5"/>
      <c r="GG2108" s="5"/>
      <c r="GH2108" s="5"/>
      <c r="GI2108" s="5"/>
      <c r="GJ2108" s="5"/>
      <c r="GK2108" s="5"/>
      <c r="GL2108" s="5"/>
      <c r="GM2108" s="5"/>
      <c r="GN2108" s="5"/>
    </row>
    <row r="2109" spans="2:196" x14ac:dyDescent="0.2">
      <c r="B2109" s="5"/>
      <c r="C2109" s="5"/>
      <c r="D2109" s="5"/>
      <c r="E2109" s="5"/>
      <c r="F2109" s="3"/>
      <c r="G2109" s="3"/>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c r="FV2109" s="5"/>
      <c r="FW2109" s="5"/>
      <c r="FX2109" s="5"/>
      <c r="FY2109" s="5"/>
      <c r="FZ2109" s="5"/>
      <c r="GA2109" s="5"/>
      <c r="GB2109" s="5"/>
      <c r="GC2109" s="5"/>
      <c r="GD2109" s="5"/>
      <c r="GE2109" s="5"/>
      <c r="GF2109" s="5"/>
      <c r="GG2109" s="5"/>
      <c r="GH2109" s="5"/>
      <c r="GI2109" s="5"/>
      <c r="GJ2109" s="5"/>
      <c r="GK2109" s="5"/>
      <c r="GL2109" s="5"/>
      <c r="GM2109" s="5"/>
      <c r="GN2109" s="5"/>
    </row>
    <row r="2110" spans="2:196" x14ac:dyDescent="0.2">
      <c r="B2110" s="5"/>
      <c r="C2110" s="5"/>
      <c r="D2110" s="5"/>
      <c r="E2110" s="5"/>
      <c r="F2110" s="3"/>
      <c r="G2110" s="3"/>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c r="FV2110" s="5"/>
      <c r="FW2110" s="5"/>
      <c r="FX2110" s="5"/>
      <c r="FY2110" s="5"/>
      <c r="FZ2110" s="5"/>
      <c r="GA2110" s="5"/>
      <c r="GB2110" s="5"/>
      <c r="GC2110" s="5"/>
      <c r="GD2110" s="5"/>
      <c r="GE2110" s="5"/>
      <c r="GF2110" s="5"/>
      <c r="GG2110" s="5"/>
      <c r="GH2110" s="5"/>
      <c r="GI2110" s="5"/>
      <c r="GJ2110" s="5"/>
      <c r="GK2110" s="5"/>
      <c r="GL2110" s="5"/>
      <c r="GM2110" s="5"/>
      <c r="GN2110" s="5"/>
    </row>
    <row r="2111" spans="2:196" x14ac:dyDescent="0.2">
      <c r="B2111" s="5"/>
      <c r="C2111" s="5"/>
      <c r="D2111" s="5"/>
      <c r="E2111" s="5"/>
      <c r="F2111" s="3"/>
      <c r="G2111" s="3"/>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c r="FV2111" s="5"/>
      <c r="FW2111" s="5"/>
      <c r="FX2111" s="5"/>
      <c r="FY2111" s="5"/>
      <c r="FZ2111" s="5"/>
      <c r="GA2111" s="5"/>
      <c r="GB2111" s="5"/>
      <c r="GC2111" s="5"/>
      <c r="GD2111" s="5"/>
      <c r="GE2111" s="5"/>
      <c r="GF2111" s="5"/>
      <c r="GG2111" s="5"/>
      <c r="GH2111" s="5"/>
      <c r="GI2111" s="5"/>
      <c r="GJ2111" s="5"/>
      <c r="GK2111" s="5"/>
      <c r="GL2111" s="5"/>
      <c r="GM2111" s="5"/>
      <c r="GN2111" s="5"/>
    </row>
    <row r="2112" spans="2:196" x14ac:dyDescent="0.2">
      <c r="B2112" s="5"/>
      <c r="C2112" s="5"/>
      <c r="D2112" s="5"/>
      <c r="E2112" s="5"/>
      <c r="F2112" s="3"/>
      <c r="G2112" s="3"/>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c r="FV2112" s="5"/>
      <c r="FW2112" s="5"/>
      <c r="FX2112" s="5"/>
      <c r="FY2112" s="5"/>
      <c r="FZ2112" s="5"/>
      <c r="GA2112" s="5"/>
      <c r="GB2112" s="5"/>
      <c r="GC2112" s="5"/>
      <c r="GD2112" s="5"/>
      <c r="GE2112" s="5"/>
      <c r="GF2112" s="5"/>
      <c r="GG2112" s="5"/>
      <c r="GH2112" s="5"/>
      <c r="GI2112" s="5"/>
      <c r="GJ2112" s="5"/>
      <c r="GK2112" s="5"/>
      <c r="GL2112" s="5"/>
      <c r="GM2112" s="5"/>
      <c r="GN2112" s="5"/>
    </row>
    <row r="2113" spans="2:196" x14ac:dyDescent="0.2">
      <c r="B2113" s="5"/>
      <c r="C2113" s="5"/>
      <c r="D2113" s="5"/>
      <c r="E2113" s="5"/>
      <c r="F2113" s="3"/>
      <c r="G2113" s="3"/>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c r="FV2113" s="5"/>
      <c r="FW2113" s="5"/>
      <c r="FX2113" s="5"/>
      <c r="FY2113" s="5"/>
      <c r="FZ2113" s="5"/>
      <c r="GA2113" s="5"/>
      <c r="GB2113" s="5"/>
      <c r="GC2113" s="5"/>
      <c r="GD2113" s="5"/>
      <c r="GE2113" s="5"/>
      <c r="GF2113" s="5"/>
      <c r="GG2113" s="5"/>
      <c r="GH2113" s="5"/>
      <c r="GI2113" s="5"/>
      <c r="GJ2113" s="5"/>
      <c r="GK2113" s="5"/>
      <c r="GL2113" s="5"/>
      <c r="GM2113" s="5"/>
      <c r="GN2113" s="5"/>
    </row>
    <row r="2114" spans="2:196" x14ac:dyDescent="0.2">
      <c r="B2114" s="5"/>
      <c r="C2114" s="5"/>
      <c r="D2114" s="5"/>
      <c r="E2114" s="5"/>
      <c r="F2114" s="3"/>
      <c r="G2114" s="3"/>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c r="FV2114" s="5"/>
      <c r="FW2114" s="5"/>
      <c r="FX2114" s="5"/>
      <c r="FY2114" s="5"/>
      <c r="FZ2114" s="5"/>
      <c r="GA2114" s="5"/>
      <c r="GB2114" s="5"/>
      <c r="GC2114" s="5"/>
      <c r="GD2114" s="5"/>
      <c r="GE2114" s="5"/>
      <c r="GF2114" s="5"/>
      <c r="GG2114" s="5"/>
      <c r="GH2114" s="5"/>
      <c r="GI2114" s="5"/>
      <c r="GJ2114" s="5"/>
      <c r="GK2114" s="5"/>
      <c r="GL2114" s="5"/>
      <c r="GM2114" s="5"/>
      <c r="GN2114" s="5"/>
    </row>
    <row r="2115" spans="2:196" x14ac:dyDescent="0.2">
      <c r="B2115" s="5"/>
      <c r="C2115" s="5"/>
      <c r="D2115" s="5"/>
      <c r="E2115" s="5"/>
      <c r="F2115" s="3"/>
      <c r="G2115" s="3"/>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c r="FV2115" s="5"/>
      <c r="FW2115" s="5"/>
      <c r="FX2115" s="5"/>
      <c r="FY2115" s="5"/>
      <c r="FZ2115" s="5"/>
      <c r="GA2115" s="5"/>
      <c r="GB2115" s="5"/>
      <c r="GC2115" s="5"/>
      <c r="GD2115" s="5"/>
      <c r="GE2115" s="5"/>
      <c r="GF2115" s="5"/>
      <c r="GG2115" s="5"/>
      <c r="GH2115" s="5"/>
      <c r="GI2115" s="5"/>
      <c r="GJ2115" s="5"/>
      <c r="GK2115" s="5"/>
      <c r="GL2115" s="5"/>
      <c r="GM2115" s="5"/>
      <c r="GN2115" s="5"/>
    </row>
    <row r="2116" spans="2:196" x14ac:dyDescent="0.2">
      <c r="B2116" s="5"/>
      <c r="C2116" s="5"/>
      <c r="D2116" s="5"/>
      <c r="E2116" s="5"/>
      <c r="F2116" s="3"/>
      <c r="G2116" s="3"/>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c r="FV2116" s="5"/>
      <c r="FW2116" s="5"/>
      <c r="FX2116" s="5"/>
      <c r="FY2116" s="5"/>
      <c r="FZ2116" s="5"/>
      <c r="GA2116" s="5"/>
      <c r="GB2116" s="5"/>
      <c r="GC2116" s="5"/>
      <c r="GD2116" s="5"/>
      <c r="GE2116" s="5"/>
      <c r="GF2116" s="5"/>
      <c r="GG2116" s="5"/>
      <c r="GH2116" s="5"/>
      <c r="GI2116" s="5"/>
      <c r="GJ2116" s="5"/>
      <c r="GK2116" s="5"/>
      <c r="GL2116" s="5"/>
      <c r="GM2116" s="5"/>
      <c r="GN2116" s="5"/>
    </row>
    <row r="2117" spans="2:196" x14ac:dyDescent="0.2">
      <c r="B2117" s="5"/>
      <c r="C2117" s="5"/>
      <c r="D2117" s="5"/>
      <c r="E2117" s="5"/>
      <c r="F2117" s="3"/>
      <c r="G2117" s="3"/>
      <c r="H2117" s="5"/>
      <c r="I2117" s="5"/>
      <c r="J2117" s="5"/>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c r="FV2117" s="5"/>
      <c r="FW2117" s="5"/>
      <c r="FX2117" s="5"/>
      <c r="FY2117" s="5"/>
      <c r="FZ2117" s="5"/>
      <c r="GA2117" s="5"/>
      <c r="GB2117" s="5"/>
      <c r="GC2117" s="5"/>
      <c r="GD2117" s="5"/>
      <c r="GE2117" s="5"/>
      <c r="GF2117" s="5"/>
      <c r="GG2117" s="5"/>
      <c r="GH2117" s="5"/>
      <c r="GI2117" s="5"/>
      <c r="GJ2117" s="5"/>
      <c r="GK2117" s="5"/>
      <c r="GL2117" s="5"/>
      <c r="GM2117" s="5"/>
      <c r="GN2117" s="5"/>
    </row>
  </sheetData>
  <mergeCells count="35">
    <mergeCell ref="A7:A9"/>
    <mergeCell ref="B7:B9"/>
    <mergeCell ref="R7:W7"/>
    <mergeCell ref="F8:F9"/>
    <mergeCell ref="C7:C9"/>
    <mergeCell ref="D7:D9"/>
    <mergeCell ref="E7:E9"/>
    <mergeCell ref="F7:K7"/>
    <mergeCell ref="L7:Q7"/>
    <mergeCell ref="W8:W9"/>
    <mergeCell ref="Q8:Q9"/>
    <mergeCell ref="R8:R9"/>
    <mergeCell ref="E173:J173"/>
    <mergeCell ref="S8:S9"/>
    <mergeCell ref="T8:T9"/>
    <mergeCell ref="U8:U9"/>
    <mergeCell ref="V8:V9"/>
    <mergeCell ref="A169:E169"/>
    <mergeCell ref="M8:M9"/>
    <mergeCell ref="N8:N9"/>
    <mergeCell ref="O8:O9"/>
    <mergeCell ref="P8:P9"/>
    <mergeCell ref="G8:G9"/>
    <mergeCell ref="H8:H9"/>
    <mergeCell ref="I8:I9"/>
    <mergeCell ref="J8:J9"/>
    <mergeCell ref="K8:K9"/>
    <mergeCell ref="L8:L9"/>
    <mergeCell ref="A6:V6"/>
    <mergeCell ref="D1:G1"/>
    <mergeCell ref="S1:W1"/>
    <mergeCell ref="D2:G2"/>
    <mergeCell ref="R2:W2"/>
    <mergeCell ref="D4:G4"/>
    <mergeCell ref="R4:W4"/>
  </mergeCells>
  <pageMargins left="0.39370078740157483" right="0.19685039370078741" top="0.94488188976377963" bottom="0.70866141732283472" header="0" footer="0"/>
  <pageSetup paperSize="9" scale="45" fitToHeight="8" orientation="landscape" r:id="rId1"/>
  <headerFooter alignWithMargins="0"/>
  <rowBreaks count="4" manualBreakCount="4">
    <brk id="43" max="22" man="1"/>
    <brk id="72" max="22" man="1"/>
    <brk id="120" max="22" man="1"/>
    <brk id="160"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дод2</vt:lpstr>
      <vt:lpstr>дод2!Заголовки_для_печати</vt:lpstr>
      <vt:lpstr>дод2!Область_печати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2022-11-03T10:05:21Z</cp:lastPrinted>
  <dcterms:created xsi:type="dcterms:W3CDTF">2004-10-20T06:45:28Z</dcterms:created>
  <dcterms:modified xsi:type="dcterms:W3CDTF">2022-11-21T08:08:45Z</dcterms:modified>
</cp:coreProperties>
</file>